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ak\Downloads\"/>
    </mc:Choice>
  </mc:AlternateContent>
  <xr:revisionPtr revIDLastSave="0" documentId="13_ncr:1_{2FD92EF8-3880-427A-998E-F877737099B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side" sheetId="1" r:id="rId1"/>
    <sheet name="Resultatregnskap" sheetId="2" r:id="rId2"/>
    <sheet name="Balanse" sheetId="3" r:id="rId3"/>
  </sheets>
  <definedNames>
    <definedName name="Refusjon_av_sykepenger_til_driftskonsesjonæren">Forside!$B$46</definedName>
    <definedName name="_xlnm.Print_Area" localSheetId="2">Balanse!$A$1:$G$56</definedName>
    <definedName name="_xlnm.Print_Area" localSheetId="0">Forside!$A$1:$J$55</definedName>
    <definedName name="_xlnm.Print_Area" localSheetId="1">Resultatregnskap!$A$1:$I$106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H13" i="2"/>
  <c r="H77" i="2"/>
  <c r="H74" i="2"/>
  <c r="H71" i="2"/>
  <c r="H73" i="2" s="1"/>
  <c r="H61" i="2"/>
  <c r="H58" i="2"/>
  <c r="H54" i="2"/>
  <c r="H46" i="2"/>
  <c r="H39" i="2"/>
  <c r="H32" i="2"/>
  <c r="G28" i="2"/>
  <c r="D28" i="2"/>
  <c r="E25" i="2"/>
  <c r="E28" i="2" s="1"/>
  <c r="H22" i="2"/>
  <c r="H27" i="2"/>
  <c r="H26" i="2"/>
  <c r="H21" i="2"/>
  <c r="F37" i="3"/>
  <c r="F41" i="3" s="1"/>
  <c r="E37" i="3"/>
  <c r="E41" i="3" s="1"/>
  <c r="D37" i="3"/>
  <c r="D41" i="3" s="1"/>
  <c r="C37" i="3"/>
  <c r="C41" i="3" s="1"/>
  <c r="G10" i="3"/>
  <c r="C10" i="3"/>
  <c r="H66" i="2" l="1"/>
  <c r="H43" i="2"/>
  <c r="H79" i="2"/>
  <c r="H23" i="2"/>
  <c r="H28" i="2" s="1"/>
  <c r="H30" i="2" s="1"/>
  <c r="G17" i="3"/>
  <c r="C20" i="3"/>
  <c r="C27" i="3" s="1"/>
  <c r="G25" i="3"/>
  <c r="G41" i="3"/>
  <c r="G42" i="3"/>
  <c r="G43" i="3"/>
  <c r="H67" i="2" l="1"/>
  <c r="G27" i="3"/>
  <c r="H16" i="2"/>
  <c r="I44" i="2" s="1"/>
  <c r="H18" i="2" l="1"/>
  <c r="H68" i="2" s="1"/>
  <c r="H80" i="2" s="1"/>
  <c r="I69" i="2"/>
  <c r="I67" i="2"/>
  <c r="I46" i="2"/>
  <c r="I54" i="2"/>
  <c r="I68" i="2"/>
  <c r="I79" i="2"/>
  <c r="I19" i="2"/>
  <c r="I31" i="2"/>
  <c r="H82" i="2" l="1"/>
  <c r="H84" i="2" s="1"/>
  <c r="I84" i="2" s="1"/>
  <c r="I48" i="1"/>
  <c r="I49" i="1" s="1"/>
  <c r="I80" i="2"/>
</calcChain>
</file>

<file path=xl/sharedStrings.xml><?xml version="1.0" encoding="utf-8"?>
<sst xmlns="http://schemas.openxmlformats.org/spreadsheetml/2006/main" count="403" uniqueCount="369">
  <si>
    <t xml:space="preserve">Sendes til:                      </t>
  </si>
  <si>
    <t>SØKNAD OM DRIFTSSTØTTE</t>
  </si>
  <si>
    <t xml:space="preserve">  </t>
  </si>
  <si>
    <t>For perioden fra</t>
  </si>
  <si>
    <t>til</t>
  </si>
  <si>
    <t>1.001</t>
  </si>
  <si>
    <t xml:space="preserve">Apotekkonsesjonsnummer - 7 sifre </t>
  </si>
  <si>
    <t>1.002</t>
  </si>
  <si>
    <t xml:space="preserve">Organisasjonsnummer - 9 sifre </t>
  </si>
  <si>
    <t>1.003</t>
  </si>
  <si>
    <t>Apotekets formelle navn</t>
  </si>
  <si>
    <t>1.004</t>
  </si>
  <si>
    <t>1.005</t>
  </si>
  <si>
    <t>Postnummer og sted</t>
  </si>
  <si>
    <t>1.006</t>
  </si>
  <si>
    <t>Kommune</t>
  </si>
  <si>
    <t>1.007</t>
  </si>
  <si>
    <t>Fylke</t>
  </si>
  <si>
    <t>1.008</t>
  </si>
  <si>
    <t>Apotekkonsesjonær</t>
  </si>
  <si>
    <t>1.009</t>
  </si>
  <si>
    <t>Driftskonsesjonær</t>
  </si>
  <si>
    <t>1.010</t>
  </si>
  <si>
    <t>Antall årsverk</t>
  </si>
  <si>
    <t>1.011</t>
  </si>
  <si>
    <t>Totalareal m2</t>
  </si>
  <si>
    <t>1.012</t>
  </si>
  <si>
    <t xml:space="preserve">Kjedetilknytning </t>
  </si>
  <si>
    <t>1.013</t>
  </si>
  <si>
    <t>Apotekstatus (Hoved, Filial eller Vakt)</t>
  </si>
  <si>
    <t>1.014</t>
  </si>
  <si>
    <t>Kontaktperson for regnskapsblankett</t>
  </si>
  <si>
    <t xml:space="preserve">Kontaktpersons telefon og e-post </t>
  </si>
  <si>
    <t>Eneste apotek i kommunen (J eller N)</t>
  </si>
  <si>
    <t>Kontonummer for overføring av støtte</t>
  </si>
  <si>
    <t>3.001</t>
  </si>
  <si>
    <t>3.002</t>
  </si>
  <si>
    <t>3.003</t>
  </si>
  <si>
    <t>3.004</t>
  </si>
  <si>
    <t xml:space="preserve">        </t>
  </si>
  <si>
    <t>- Refusjon av sykepenger til apotekeren</t>
  </si>
  <si>
    <t>- Ikke godkjente kostnader (spesifiseres)</t>
  </si>
  <si>
    <t>- Resultat før driftsstøtte (F.SUM)</t>
  </si>
  <si>
    <r>
      <t xml:space="preserve">Det fylles ut en søknad for hvert apotek det søkes driftsstøtte for. Apotekkonsesjonærer som har flere apotek-konsesjoner må i tillegg vedlegge konsern/kjederegnskap. </t>
    </r>
    <r>
      <rPr>
        <b/>
        <sz val="11"/>
        <color theme="1"/>
        <rFont val="Calibri"/>
        <family val="2"/>
        <scheme val="minor"/>
      </rPr>
      <t>Søknad om driftsstøtte må begrunnes</t>
    </r>
    <r>
      <rPr>
        <sz val="11"/>
        <color theme="1"/>
        <rFont val="Calibri"/>
        <family val="2"/>
        <scheme val="minor"/>
      </rPr>
      <t>.</t>
    </r>
  </si>
  <si>
    <t>Kroner</t>
  </si>
  <si>
    <t>RESULTATREGNSKAP</t>
  </si>
  <si>
    <t xml:space="preserve">kroner </t>
  </si>
  <si>
    <t>%</t>
  </si>
  <si>
    <t>A.1</t>
  </si>
  <si>
    <t>MVA-pliktig varesalg eksklusive merverdiavgift</t>
  </si>
  <si>
    <t>(i hele 1000)</t>
  </si>
  <si>
    <t>A.1 01</t>
  </si>
  <si>
    <t>A.1 02</t>
  </si>
  <si>
    <t>A.1 03</t>
  </si>
  <si>
    <t>A.1 04</t>
  </si>
  <si>
    <t>A.1 05</t>
  </si>
  <si>
    <t>A.1 06</t>
  </si>
  <si>
    <t xml:space="preserve">A.1 </t>
  </si>
  <si>
    <t>SUM MVA-PLIKTIG VARESALG ,EKSKL. RABATTER</t>
  </si>
  <si>
    <t>A.2</t>
  </si>
  <si>
    <t>A.3</t>
  </si>
  <si>
    <t>A. SAL</t>
  </si>
  <si>
    <t>NETTO VARESALG (A.1+A.2+A.3)</t>
  </si>
  <si>
    <t>A. 5</t>
  </si>
  <si>
    <t>A</t>
  </si>
  <si>
    <t>SUM DRIFTSINNTEKTER ( A.SAL÷A.4+A.5)</t>
  </si>
  <si>
    <t>B</t>
  </si>
  <si>
    <t>DRIFTSKOSTNADER</t>
  </si>
  <si>
    <t>Inngående</t>
  </si>
  <si>
    <t>Kjøp eks.</t>
  </si>
  <si>
    <t>Utgående</t>
  </si>
  <si>
    <t>Vareforbruk</t>
  </si>
  <si>
    <t>B.1</t>
  </si>
  <si>
    <t>Vareforbruk:</t>
  </si>
  <si>
    <t>Beholdning</t>
  </si>
  <si>
    <t>MVA ÷ rab</t>
  </si>
  <si>
    <t>beholdning</t>
  </si>
  <si>
    <t>B.101</t>
  </si>
  <si>
    <t>B.102</t>
  </si>
  <si>
    <t>B.103</t>
  </si>
  <si>
    <t>B.104</t>
  </si>
  <si>
    <t>B.105</t>
  </si>
  <si>
    <t>B.106</t>
  </si>
  <si>
    <t>B.107</t>
  </si>
  <si>
    <t>B.108</t>
  </si>
  <si>
    <t>Sum kolonner</t>
  </si>
  <si>
    <t>B.109</t>
  </si>
  <si>
    <t>B.2</t>
  </si>
  <si>
    <t>Personalkostnader:</t>
  </si>
  <si>
    <t>B.201</t>
  </si>
  <si>
    <t>B.202</t>
  </si>
  <si>
    <t>B.204</t>
  </si>
  <si>
    <t>B.205</t>
  </si>
  <si>
    <t>B.206</t>
  </si>
  <si>
    <t>B.207</t>
  </si>
  <si>
    <t>B.208</t>
  </si>
  <si>
    <t>B.209</t>
  </si>
  <si>
    <t>B.210</t>
  </si>
  <si>
    <t>B.211</t>
  </si>
  <si>
    <t>SUM PERSONALKOSTNADER</t>
  </si>
  <si>
    <t>B.3</t>
  </si>
  <si>
    <t>Avskrivning på varige driftsmidler</t>
  </si>
  <si>
    <t>B.3 01</t>
  </si>
  <si>
    <t>B.4</t>
  </si>
  <si>
    <t>Lokalkostnader:</t>
  </si>
  <si>
    <t>B.4 01</t>
  </si>
  <si>
    <t>B.4 02</t>
  </si>
  <si>
    <t>B.4 03</t>
  </si>
  <si>
    <t>SUM LOKALKOSTNADER</t>
  </si>
  <si>
    <t>kroner</t>
  </si>
  <si>
    <t>B.5</t>
  </si>
  <si>
    <t>Andre driftskostnad:</t>
  </si>
  <si>
    <t>B.5 01</t>
  </si>
  <si>
    <t>B.5 02</t>
  </si>
  <si>
    <t>B.5 03</t>
  </si>
  <si>
    <t>B.5 04</t>
  </si>
  <si>
    <t>B.5 05</t>
  </si>
  <si>
    <t>B.5 06</t>
  </si>
  <si>
    <t>÷ skattemessig fratrekk for privat bruk av apotekbil</t>
  </si>
  <si>
    <t>B.5 07</t>
  </si>
  <si>
    <t>B.5 08</t>
  </si>
  <si>
    <t xml:space="preserve">B.5 09 </t>
  </si>
  <si>
    <t>B.5 10</t>
  </si>
  <si>
    <t>B.5 11</t>
  </si>
  <si>
    <t>SUM ANDRE DRIFTSKOSTNADER</t>
  </si>
  <si>
    <t>B.</t>
  </si>
  <si>
    <t>C.</t>
  </si>
  <si>
    <t>D.</t>
  </si>
  <si>
    <t>FINANSINNTEKTER/KOSTNADER</t>
  </si>
  <si>
    <t>D.001</t>
  </si>
  <si>
    <t>D.002</t>
  </si>
  <si>
    <t>D.003</t>
  </si>
  <si>
    <t>SUM NETTO FINANSKOSTNADER</t>
  </si>
  <si>
    <t>E.</t>
  </si>
  <si>
    <t>EKSTRAORDINÆRE INNTEKTER/KOSTNADER</t>
  </si>
  <si>
    <t>E.001</t>
  </si>
  <si>
    <t>E.002</t>
  </si>
  <si>
    <t>E.003</t>
  </si>
  <si>
    <t>E.004</t>
  </si>
  <si>
    <t>SUM NETTO EKSTRAORDINÆRE KOSTNADER</t>
  </si>
  <si>
    <t>F.</t>
  </si>
  <si>
    <t>G.</t>
  </si>
  <si>
    <t>H.</t>
  </si>
  <si>
    <t>I</t>
  </si>
  <si>
    <t>J</t>
  </si>
  <si>
    <t>Eventuelle merknader til regnskapet:</t>
  </si>
  <si>
    <t>Apotekbil</t>
  </si>
  <si>
    <t>SUM</t>
  </si>
  <si>
    <t>inntil 20%</t>
  </si>
  <si>
    <t>inntil 10%</t>
  </si>
  <si>
    <r>
      <t>1.</t>
    </r>
    <r>
      <rPr>
        <b/>
        <sz val="7"/>
        <color theme="1"/>
        <rFont val="Calibri"/>
        <family val="2"/>
        <scheme val="minor"/>
      </rPr>
      <t>                    </t>
    </r>
  </si>
  <si>
    <r>
      <t>SUM DRIFTSKOSTNADER</t>
    </r>
    <r>
      <rPr>
        <sz val="10"/>
        <color theme="1"/>
        <rFont val="Calibri"/>
        <family val="2"/>
        <scheme val="minor"/>
      </rPr>
      <t xml:space="preserve"> (B.1+B.2+B.3+B.4+B.5)</t>
    </r>
  </si>
  <si>
    <r>
      <t>SUM DRIFTSRESULTAT</t>
    </r>
    <r>
      <rPr>
        <sz val="10"/>
        <color theme="1"/>
        <rFont val="Calibri"/>
        <family val="2"/>
        <scheme val="minor"/>
      </rPr>
      <t xml:space="preserve"> (A. SUM ÷ B. SUM)</t>
    </r>
  </si>
  <si>
    <r>
      <t xml:space="preserve">SUM RESULTAT FØR DRIFTSSTØTTE </t>
    </r>
    <r>
      <rPr>
        <sz val="10"/>
        <color theme="1"/>
        <rFont val="Calibri"/>
        <family val="2"/>
        <scheme val="minor"/>
      </rPr>
      <t>(C.SUM/ D.SUM/ E.SUM)</t>
    </r>
  </si>
  <si>
    <r>
      <t xml:space="preserve">SUM RESULTAT ETTER AVSKRIVNING IMMATERIELLE VERDIER  </t>
    </r>
    <r>
      <rPr>
        <sz val="10"/>
        <color theme="1"/>
        <rFont val="Calibri"/>
        <family val="2"/>
        <scheme val="minor"/>
      </rPr>
      <t>(H.SUM÷I SUM)</t>
    </r>
  </si>
  <si>
    <t>Kredittsalg sykehussalg</t>
  </si>
  <si>
    <t>Kredittsalg medisinutsalg</t>
  </si>
  <si>
    <t>Annet kredittsalg</t>
  </si>
  <si>
    <t>Kontantsalg</t>
  </si>
  <si>
    <t>Gitte salgsrabatter</t>
  </si>
  <si>
    <t>MVA-FRITT VARESALG, EKSKL. RABATT</t>
  </si>
  <si>
    <t xml:space="preserve">SALGSINNTEKTSREDUKSJONER - utlegg inkl. i salgspris (Frakt,prov.mv.)                                                                                                                </t>
  </si>
  <si>
    <t>ANDRE DRIFTSINNTEKTER EKSKL MVA.</t>
  </si>
  <si>
    <t>Kto.nr</t>
  </si>
  <si>
    <t>DRIFTSINNTEKTER</t>
  </si>
  <si>
    <t>REGNSKAPSBLANKETT VED SØKNAD OM DRIFTSSTØTTE FOR APOTEK</t>
  </si>
  <si>
    <t>B.203</t>
  </si>
  <si>
    <t>Lønn, sykelønn, ferielønn m.v.</t>
  </si>
  <si>
    <t>Bestyrerlønn medisinutsalg</t>
  </si>
  <si>
    <t>Annen oppgavepliktig godtgjørelse</t>
  </si>
  <si>
    <t>Konsulenttj/honorarer</t>
  </si>
  <si>
    <t xml:space="preserve">Arbeidsgiveravgift </t>
  </si>
  <si>
    <t>Ansattes pensjonspremie (apotekets andel)</t>
  </si>
  <si>
    <t>÷ Refusjon vedrørende arbeidskraft</t>
  </si>
  <si>
    <t>Rekrutteringskostn., kurs ÷ ref. kurskostnader</t>
  </si>
  <si>
    <t>Husleie personalbolig</t>
  </si>
  <si>
    <t>Arbeidstøy, kjøp/leie/vedlikehold</t>
  </si>
  <si>
    <t>Andre personalkostnader</t>
  </si>
  <si>
    <t>Apotekets ordinære avskrivninger (fra M V,post M201)</t>
  </si>
  <si>
    <t>Husleie</t>
  </si>
  <si>
    <t>Reparasjon og vedlikehold lokaler</t>
  </si>
  <si>
    <t>Kommunale utg., sikring, lys, varme m.v.</t>
  </si>
  <si>
    <t>Leie, reparasjon, vedlikehold inventar/utstyr</t>
  </si>
  <si>
    <t>Småanskaffelser</t>
  </si>
  <si>
    <t>Kontorrek., telekostn., porto, frakter</t>
  </si>
  <si>
    <t>Kostnad transportmidler</t>
  </si>
  <si>
    <t>Drift apotekets bil</t>
  </si>
  <si>
    <t>Apotekerens reiser, møter, diett, representasjon</t>
  </si>
  <si>
    <t>Salgs, reklame og representasjonskonstnader</t>
  </si>
  <si>
    <t>Kontigenter, gaver, forsikringspremie</t>
  </si>
  <si>
    <t>Andre driftskostnader</t>
  </si>
  <si>
    <t>Tap på kundefordringer</t>
  </si>
  <si>
    <t>Renteinntekter og andre finansinntekter</t>
  </si>
  <si>
    <t>Garantiprovisjon, premie korttidsforsikring</t>
  </si>
  <si>
    <t>Rentekostnader og andre finanskostnader</t>
  </si>
  <si>
    <r>
      <rPr>
        <b/>
        <sz val="10"/>
        <rFont val="Calibri"/>
        <family val="2"/>
        <scheme val="minor"/>
      </rPr>
      <t>SUM RESULTAT ETTER DRIFTSSTØTTE</t>
    </r>
    <r>
      <rPr>
        <sz val="10"/>
        <rFont val="Calibri"/>
        <family val="2"/>
        <scheme val="minor"/>
      </rPr>
      <t xml:space="preserve"> (F.SUM+G SUM)</t>
    </r>
  </si>
  <si>
    <t>Gevinst ved salg av anleggsmidler</t>
  </si>
  <si>
    <t>Ekstraordinære inntekter</t>
  </si>
  <si>
    <t>Nedskr. av gevinst fra anleggsmidl.(fra M V post M.2 02)</t>
  </si>
  <si>
    <r>
      <t xml:space="preserve">DRIFTSSTØTTE  </t>
    </r>
    <r>
      <rPr>
        <sz val="10"/>
        <color theme="1"/>
        <rFont val="Calibri"/>
        <family val="2"/>
        <scheme val="minor"/>
      </rPr>
      <t>(antatt perm. tilskudd for driftsåret)</t>
    </r>
  </si>
  <si>
    <t>Avskrivning immaterielle verdier</t>
  </si>
  <si>
    <t>K.   EIENDELER</t>
  </si>
  <si>
    <t>Kto.nr.</t>
  </si>
  <si>
    <t xml:space="preserve">L.    GJELD OG </t>
  </si>
  <si>
    <t xml:space="preserve">   (I 1000)</t>
  </si>
  <si>
    <t xml:space="preserve">                EGENKAPITAL</t>
  </si>
  <si>
    <t xml:space="preserve">     (I 1000)</t>
  </si>
  <si>
    <t>K.1 01 Goodwill, etc</t>
  </si>
  <si>
    <t>L.1 01 Egenkap/underbal pr 1/1</t>
  </si>
  <si>
    <t>K.1 02 Tomter,anlegg ect.</t>
  </si>
  <si>
    <t>K.1 03 Inventar, maskiner</t>
  </si>
  <si>
    <t>L.1 03 Privat/utbytte</t>
  </si>
  <si>
    <t>K.1 04 Andre lang fordr.</t>
  </si>
  <si>
    <t>K.1    SUM ANLEGGSMIDLER</t>
  </si>
  <si>
    <t>L.1     EGENKAP./UNDERBAL.</t>
  </si>
  <si>
    <t>K.2 01 Varebeh.</t>
  </si>
  <si>
    <t>L.2 01 Statsgar. lån</t>
  </si>
  <si>
    <t>K.2 02 Kundefordr.</t>
  </si>
  <si>
    <t>L.2 02 Banklån</t>
  </si>
  <si>
    <t>K.2 03 mva, off tilsk.</t>
  </si>
  <si>
    <t>L.2 03 Syklusbestemt lån</t>
  </si>
  <si>
    <t>K.2 04 Andr korts.fordr.</t>
  </si>
  <si>
    <t>L.2 04 Annen langs. gjeld</t>
  </si>
  <si>
    <t>K.2 05 Mellomregn.fil/h.ap</t>
  </si>
  <si>
    <t>K.2 06 Kassebeholdning</t>
  </si>
  <si>
    <t>L.2     SUM LANGS.GJELD</t>
  </si>
  <si>
    <t>K.2.07 Bankinnskudd</t>
  </si>
  <si>
    <t>L.3 01 Kredittinstitusjoner</t>
  </si>
  <si>
    <t>K.2     SUM OMLØPSMIDLER</t>
  </si>
  <si>
    <t>L.3 02 Leverandørgjeld</t>
  </si>
  <si>
    <t xml:space="preserve">L.3 03 Off. avg.            </t>
  </si>
  <si>
    <t>L.3 05 Annen kort.gjeld</t>
  </si>
  <si>
    <t>L.3     SUM KORTS.GJELD</t>
  </si>
  <si>
    <t>M. AVSKRIVNINGSTABLÅ</t>
  </si>
  <si>
    <t>MI</t>
  </si>
  <si>
    <t>MII</t>
  </si>
  <si>
    <t>MIII</t>
  </si>
  <si>
    <t>MIV</t>
  </si>
  <si>
    <t>MV</t>
  </si>
  <si>
    <t>Alarm-/Elek-</t>
  </si>
  <si>
    <t>Bygn.m.anl./</t>
  </si>
  <si>
    <t>tron.utstyr</t>
  </si>
  <si>
    <t>inv/utstyr</t>
  </si>
  <si>
    <t>M.101 Oppr.anskaffelseskost. pr. 1/1.d.å.</t>
  </si>
  <si>
    <t>M.102 Årets tilgang, anskaffelseskost</t>
  </si>
  <si>
    <t>M.103 Årets avgang, anskaffelseskost</t>
  </si>
  <si>
    <t>M.104 Sum anskaffelseskost inkl. tilg./avg.</t>
  </si>
  <si>
    <t xml:space="preserve">   </t>
  </si>
  <si>
    <t>M.105 Akk.ord. avskr., inkl. årets avskr.</t>
  </si>
  <si>
    <t>M.106 Akk.nedskrivninger inkl. årets</t>
  </si>
  <si>
    <t xml:space="preserve">M.107 Bokf. verdi pr. 31.12 </t>
  </si>
  <si>
    <t>M.2 01 Årets ord.avskrivninger    ( B.3 01)</t>
  </si>
  <si>
    <t>M.2 02 Årets nedskr.(salgsgev.) (til E.004)</t>
  </si>
  <si>
    <t>Helsetilsynets satser for ord. avskrivninger:</t>
  </si>
  <si>
    <t>Opplysningene stemmer med regnskapet og er ført i</t>
  </si>
  <si>
    <t xml:space="preserve">Opplysningene stemmer med årsregnskapet som er ført </t>
  </si>
  <si>
    <t>overenstemmelse med legemiddelverkets</t>
  </si>
  <si>
    <t>etter god regnskapsskikk og samtidig er i overen-</t>
  </si>
  <si>
    <t>Sted /dato</t>
  </si>
  <si>
    <t xml:space="preserve">                  Revisor</t>
  </si>
  <si>
    <t>L. SUM GJELD OG EGENKAP.  (L1+L2+L3)</t>
  </si>
  <si>
    <t xml:space="preserve">Ekstraordinær kostnad  </t>
  </si>
  <si>
    <t>Underskrift av apotekkonsesjonær:</t>
  </si>
  <si>
    <t xml:space="preserve">      Apotekkonsesjonær</t>
  </si>
  <si>
    <t>med minus i fortegn</t>
  </si>
  <si>
    <t xml:space="preserve">og er revidert av meg. </t>
  </si>
  <si>
    <t>stemmelse med legemiddelverkets "Driftsstøtte for apotek</t>
  </si>
  <si>
    <t>Goodwill</t>
  </si>
  <si>
    <t>BALANSE</t>
  </si>
  <si>
    <r>
      <t xml:space="preserve">Når du skal skrive ut dokumentet velger du utskrift og klikker i boksen </t>
    </r>
    <r>
      <rPr>
        <u/>
        <sz val="11"/>
        <color rgb="FFFF0000"/>
        <rFont val="Calibri"/>
        <family val="2"/>
        <scheme val="minor"/>
      </rPr>
      <t>Hele arbeidsboken</t>
    </r>
  </si>
  <si>
    <t>Avstand til nærmeste apotek (i km) og hvilket apotek er det</t>
  </si>
  <si>
    <t>Besøksadresse</t>
  </si>
  <si>
    <t>Korteste reisetid til nærm. apotek (min) med off. kommunikasjon</t>
  </si>
  <si>
    <t>Ordinær åpningstid og for vaktapotek pålagt åpningstid</t>
  </si>
  <si>
    <t>1.015</t>
  </si>
  <si>
    <t>1.016</t>
  </si>
  <si>
    <t>1.017</t>
  </si>
  <si>
    <t>1.018</t>
  </si>
  <si>
    <t>1.019</t>
  </si>
  <si>
    <t>1.020</t>
  </si>
  <si>
    <t>1.022</t>
  </si>
  <si>
    <t>1.023</t>
  </si>
  <si>
    <t>Postadresse</t>
  </si>
  <si>
    <t>SUM BEREGNET DRIFTSSTØTTE (se veileder for maks støttebeløp)                                 (post 3.001÷3.002÷3.003÷3.004)</t>
  </si>
  <si>
    <t xml:space="preserve">Frist for innsendelse </t>
  </si>
  <si>
    <t>Sted/Dato:</t>
  </si>
  <si>
    <t>Hoved</t>
  </si>
  <si>
    <t>Filial</t>
  </si>
  <si>
    <t>Vakt</t>
  </si>
  <si>
    <t>Velg fra liste</t>
  </si>
  <si>
    <t>Organisasjonsform (AS, enkeltpersonforetak, avdeling, annet)</t>
  </si>
  <si>
    <t>AS</t>
  </si>
  <si>
    <t>Enkeltpersonforetak</t>
  </si>
  <si>
    <t>Avdeling</t>
  </si>
  <si>
    <t>Annet</t>
  </si>
  <si>
    <t>Grense for driftsstøtte</t>
  </si>
  <si>
    <t>Ja</t>
  </si>
  <si>
    <t>Nei</t>
  </si>
  <si>
    <t>km</t>
  </si>
  <si>
    <t>min.</t>
  </si>
  <si>
    <t>bil</t>
  </si>
  <si>
    <t>båt</t>
  </si>
  <si>
    <t>buss</t>
  </si>
  <si>
    <t>tog</t>
  </si>
  <si>
    <t>annet</t>
  </si>
  <si>
    <t>Må fylles ut før søknad blir behandlet</t>
  </si>
  <si>
    <t>K.   SUM APOTEK  EIENDELER (K1+K2)</t>
  </si>
  <si>
    <t>Postboks 240 Skøyen</t>
  </si>
  <si>
    <t>0213 OSLO</t>
  </si>
  <si>
    <t xml:space="preserve"> </t>
  </si>
  <si>
    <t>Legemiddeldetaljistsavgift</t>
  </si>
  <si>
    <r>
      <t>SUM BEHOLDNING</t>
    </r>
    <r>
      <rPr>
        <u/>
        <sz val="10"/>
        <color theme="1"/>
        <rFont val="Calibri"/>
        <family val="2"/>
        <scheme val="minor"/>
      </rPr>
      <t>,</t>
    </r>
    <r>
      <rPr>
        <sz val="10"/>
        <color theme="1"/>
        <rFont val="Calibri"/>
        <family val="2"/>
        <scheme val="minor"/>
      </rPr>
      <t xml:space="preserve"> KJØP OG LEGEMIDDELDETALJISTAVGIFT</t>
    </r>
  </si>
  <si>
    <t>3030, 3050, 3060</t>
  </si>
  <si>
    <t>3080, 3090</t>
  </si>
  <si>
    <t>3100-3190</t>
  </si>
  <si>
    <t>6110, 6120-6130</t>
  </si>
  <si>
    <r>
      <t xml:space="preserve">Spesialiteter og alle frakter.  </t>
    </r>
    <r>
      <rPr>
        <i/>
        <sz val="10"/>
        <color theme="1"/>
        <rFont val="Calibri"/>
        <family val="2"/>
        <scheme val="minor"/>
      </rPr>
      <t>4010, 4110</t>
    </r>
  </si>
  <si>
    <r>
      <t xml:space="preserve">Handelsvarer/naturlegemid. </t>
    </r>
    <r>
      <rPr>
        <i/>
        <sz val="10"/>
        <color theme="1"/>
        <rFont val="Calibri"/>
        <family val="2"/>
        <scheme val="minor"/>
      </rPr>
      <t>4020, 4060</t>
    </r>
  </si>
  <si>
    <t>5000, 5600</t>
  </si>
  <si>
    <t>5050, 5550</t>
  </si>
  <si>
    <t>5200-5280, 5300</t>
  </si>
  <si>
    <t>5930-5950, 7130-7160</t>
  </si>
  <si>
    <t>6010-6040</t>
  </si>
  <si>
    <t>6320, 6340, 6360, 6380, 6390</t>
  </si>
  <si>
    <t>6400-6490, 6620</t>
  </si>
  <si>
    <t>6540-6560</t>
  </si>
  <si>
    <t>7000-7090</t>
  </si>
  <si>
    <t>7300-7360, 5980</t>
  </si>
  <si>
    <t xml:space="preserve"> 740-7430,7500</t>
  </si>
  <si>
    <t>7770-7790</t>
  </si>
  <si>
    <t>7800-7830</t>
  </si>
  <si>
    <t>8040-8070</t>
  </si>
  <si>
    <t>8140-8170</t>
  </si>
  <si>
    <t>1100-1190</t>
  </si>
  <si>
    <t>1200-1290</t>
  </si>
  <si>
    <t>1300-1390</t>
  </si>
  <si>
    <t>2000, 2040-2080</t>
  </si>
  <si>
    <t>2200-2220, 2240</t>
  </si>
  <si>
    <t>2260-2280</t>
  </si>
  <si>
    <t>2300-2380</t>
  </si>
  <si>
    <t>2400, 2460</t>
  </si>
  <si>
    <t>2900-2990</t>
  </si>
  <si>
    <t>1440-1460</t>
  </si>
  <si>
    <t>1500, 1570-1580</t>
  </si>
  <si>
    <t>1640-1670</t>
  </si>
  <si>
    <t>1700-1760</t>
  </si>
  <si>
    <t>1920-1960</t>
  </si>
  <si>
    <t>Kredittsalg HELFO</t>
  </si>
  <si>
    <t>5060, 5500, 5560, 5900-5920, 6370, 6700</t>
  </si>
  <si>
    <t>5800-5890</t>
  </si>
  <si>
    <t>6700, 6800-6940</t>
  </si>
  <si>
    <t>2600-2690, 2700-2790</t>
  </si>
  <si>
    <r>
      <t xml:space="preserve">Apotekprep.fra produksjonsapo.     </t>
    </r>
    <r>
      <rPr>
        <i/>
        <sz val="10"/>
        <color theme="1"/>
        <rFont val="Calibri"/>
        <family val="2"/>
        <scheme val="minor"/>
      </rPr>
      <t>4040</t>
    </r>
  </si>
  <si>
    <r>
      <t xml:space="preserve">Apotekprep.fra grossister                  </t>
    </r>
    <r>
      <rPr>
        <i/>
        <sz val="10"/>
        <color theme="1"/>
        <rFont val="Calibri"/>
        <family val="2"/>
        <scheme val="minor"/>
      </rPr>
      <t>4030</t>
    </r>
  </si>
  <si>
    <r>
      <t xml:space="preserve">Sum apotekpreparater            </t>
    </r>
    <r>
      <rPr>
        <i/>
        <sz val="10"/>
        <color theme="1"/>
        <rFont val="Calibri"/>
        <family val="2"/>
        <scheme val="minor"/>
      </rPr>
      <t>4030, 4040</t>
    </r>
  </si>
  <si>
    <r>
      <t xml:space="preserve">Råvarer og andre varer                      </t>
    </r>
    <r>
      <rPr>
        <i/>
        <sz val="10"/>
        <color theme="1"/>
        <rFont val="Calibri"/>
        <family val="2"/>
        <scheme val="minor"/>
      </rPr>
      <t>4050</t>
    </r>
  </si>
  <si>
    <r>
      <t xml:space="preserve">Emb./innpkn. Materiell                      </t>
    </r>
    <r>
      <rPr>
        <i/>
        <sz val="10"/>
        <color theme="1"/>
        <rFont val="Calibri"/>
        <family val="2"/>
        <scheme val="minor"/>
      </rPr>
      <t>4070</t>
    </r>
  </si>
  <si>
    <r>
      <t xml:space="preserve">L.1 02 Oversk-/undersk   (J.SUM)                     </t>
    </r>
    <r>
      <rPr>
        <i/>
        <sz val="10"/>
        <rFont val="Calibri"/>
        <family val="2"/>
        <scheme val="minor"/>
      </rPr>
      <t>2090</t>
    </r>
  </si>
  <si>
    <t>1000-1090</t>
  </si>
  <si>
    <t>L.1 04 Oppgj. v/ eierskifte</t>
  </si>
  <si>
    <t>3450, 3600-3620, 3700, 3900, 3320, 3380</t>
  </si>
  <si>
    <t>DIREKTORATET FOR MEDISINSKE PRODUKTER</t>
  </si>
  <si>
    <t>apotekregnskap@dmp.no</t>
  </si>
  <si>
    <t>1.024</t>
  </si>
  <si>
    <t>Apotekers lønn for driftsåret</t>
  </si>
  <si>
    <r>
      <t>Med unntak for vaktapotek er det en omsetningsgrense på</t>
    </r>
    <r>
      <rPr>
        <b/>
        <sz val="11"/>
        <color theme="1"/>
        <rFont val="Calibri"/>
        <family val="2"/>
        <scheme val="minor"/>
      </rPr>
      <t xml:space="preserve"> kr. 26,1 mill. </t>
    </r>
    <r>
      <rPr>
        <sz val="11"/>
        <color theme="1"/>
        <rFont val="Calibri"/>
        <family val="2"/>
        <scheme val="minor"/>
      </rPr>
      <t>(se veileder)</t>
    </r>
  </si>
  <si>
    <t xml:space="preserve"> - veileder for 2024".</t>
  </si>
  <si>
    <t>"Driftsstøtte for apotek - veileder for 2024"</t>
  </si>
  <si>
    <t xml:space="preserve">Blanketten skal fylles ut i henhold til "Driftsstøtte for apotek - veileder for 2024". for apotek som søker om driftsstøtte. Søknaden sendes også elektronisk til ovenstående mailadresse.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</si>
</sst>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.00_-;\-* #,##0.00_-;_-* &quot;-&quot;??_-;_-@_-"/>
    <numFmt numFmtId="165" formatCode="[$-F800]dddd\,\ mmmm\ dd\,\ yyyy"/>
    <numFmt numFmtId="166" formatCode="0_)"/>
    <numFmt numFmtId="167" formatCode="0.0\ %"/>
    <numFmt numFmtId="168" formatCode="d/m/;@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15">
    <xf numFmtId="0" fontId="0" fillId="0" borderId="0" xfId="0"/>
    <xf numFmtId="0" fontId="17" fillId="2" borderId="0" xfId="0" applyFont="1" applyFill="1"/>
    <xf numFmtId="0" fontId="17" fillId="2" borderId="3" xfId="0" applyFont="1" applyFill="1" applyBorder="1"/>
    <xf numFmtId="0" fontId="17" fillId="2" borderId="3" xfId="0" applyFont="1" applyFill="1" applyBorder="1" applyAlignment="1">
      <alignment horizontal="left"/>
    </xf>
    <xf numFmtId="0" fontId="17" fillId="2" borderId="17" xfId="0" applyFont="1" applyFill="1" applyBorder="1" applyAlignment="1">
      <alignment horizontal="left"/>
    </xf>
    <xf numFmtId="0" fontId="17" fillId="2" borderId="18" xfId="0" applyFont="1" applyFill="1" applyBorder="1" applyAlignment="1">
      <alignment horizontal="right"/>
    </xf>
    <xf numFmtId="0" fontId="16" fillId="2" borderId="27" xfId="0" applyFont="1" applyFill="1" applyBorder="1"/>
    <xf numFmtId="0" fontId="17" fillId="2" borderId="28" xfId="0" applyFont="1" applyFill="1" applyBorder="1" applyAlignment="1">
      <alignment horizontal="right"/>
    </xf>
    <xf numFmtId="0" fontId="17" fillId="2" borderId="11" xfId="0" applyFont="1" applyFill="1" applyBorder="1"/>
    <xf numFmtId="0" fontId="17" fillId="2" borderId="13" xfId="0" applyFont="1" applyFill="1" applyBorder="1"/>
    <xf numFmtId="166" fontId="17" fillId="2" borderId="3" xfId="0" applyNumberFormat="1" applyFont="1" applyFill="1" applyBorder="1"/>
    <xf numFmtId="166" fontId="17" fillId="2" borderId="17" xfId="0" applyNumberFormat="1" applyFont="1" applyFill="1" applyBorder="1"/>
    <xf numFmtId="166" fontId="17" fillId="2" borderId="19" xfId="0" applyNumberFormat="1" applyFont="1" applyFill="1" applyBorder="1"/>
    <xf numFmtId="0" fontId="17" fillId="2" borderId="28" xfId="0" applyFont="1" applyFill="1" applyBorder="1"/>
    <xf numFmtId="0" fontId="16" fillId="2" borderId="0" xfId="0" applyFont="1" applyFill="1"/>
    <xf numFmtId="0" fontId="0" fillId="2" borderId="0" xfId="0" applyFill="1"/>
    <xf numFmtId="166" fontId="0" fillId="2" borderId="0" xfId="0" applyNumberFormat="1" applyFill="1"/>
    <xf numFmtId="166" fontId="17" fillId="2" borderId="0" xfId="0" applyNumberFormat="1" applyFont="1" applyFill="1"/>
    <xf numFmtId="0" fontId="12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9" fillId="2" borderId="15" xfId="0" applyFont="1" applyFill="1" applyBorder="1" applyAlignment="1">
      <alignment vertical="top" wrapText="1"/>
    </xf>
    <xf numFmtId="0" fontId="14" fillId="2" borderId="15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7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14" fillId="2" borderId="22" xfId="0" applyFont="1" applyFill="1" applyBorder="1" applyAlignment="1">
      <alignment vertical="top" wrapText="1"/>
    </xf>
    <xf numFmtId="0" fontId="14" fillId="2" borderId="30" xfId="0" applyFont="1" applyFill="1" applyBorder="1" applyAlignment="1">
      <alignment vertical="top" wrapText="1"/>
    </xf>
    <xf numFmtId="0" fontId="14" fillId="2" borderId="8" xfId="0" applyFont="1" applyFill="1" applyBorder="1" applyAlignment="1">
      <alignment vertical="top" wrapText="1"/>
    </xf>
    <xf numFmtId="0" fontId="14" fillId="2" borderId="26" xfId="0" applyFont="1" applyFill="1" applyBorder="1" applyAlignment="1">
      <alignment vertical="top" wrapText="1"/>
    </xf>
    <xf numFmtId="0" fontId="12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3" fillId="2" borderId="0" xfId="0" applyFont="1" applyFill="1"/>
    <xf numFmtId="0" fontId="10" fillId="2" borderId="0" xfId="0" applyFont="1" applyFill="1"/>
    <xf numFmtId="0" fontId="0" fillId="2" borderId="1" xfId="0" applyFill="1" applyBorder="1" applyAlignment="1">
      <alignment vertical="top" wrapText="1"/>
    </xf>
    <xf numFmtId="41" fontId="14" fillId="2" borderId="5" xfId="0" applyNumberFormat="1" applyFont="1" applyFill="1" applyBorder="1" applyAlignment="1">
      <alignment horizontal="center" vertical="top" wrapText="1"/>
    </xf>
    <xf numFmtId="41" fontId="9" fillId="2" borderId="12" xfId="0" applyNumberFormat="1" applyFont="1" applyFill="1" applyBorder="1" applyAlignment="1">
      <alignment vertical="top" wrapText="1"/>
    </xf>
    <xf numFmtId="41" fontId="14" fillId="2" borderId="7" xfId="0" applyNumberFormat="1" applyFont="1" applyFill="1" applyBorder="1" applyAlignment="1">
      <alignment vertical="top" wrapText="1"/>
    </xf>
    <xf numFmtId="41" fontId="9" fillId="2" borderId="10" xfId="0" applyNumberFormat="1" applyFont="1" applyFill="1" applyBorder="1" applyAlignment="1">
      <alignment horizontal="right" vertical="top" wrapText="1"/>
    </xf>
    <xf numFmtId="41" fontId="9" fillId="2" borderId="8" xfId="0" applyNumberFormat="1" applyFont="1" applyFill="1" applyBorder="1" applyAlignment="1">
      <alignment vertical="top" wrapText="1"/>
    </xf>
    <xf numFmtId="41" fontId="9" fillId="2" borderId="15" xfId="0" applyNumberFormat="1" applyFont="1" applyFill="1" applyBorder="1" applyAlignment="1">
      <alignment horizontal="center" vertical="top" wrapText="1"/>
    </xf>
    <xf numFmtId="41" fontId="9" fillId="2" borderId="7" xfId="0" applyNumberFormat="1" applyFont="1" applyFill="1" applyBorder="1" applyAlignment="1">
      <alignment horizontal="center" vertical="top" wrapText="1"/>
    </xf>
    <xf numFmtId="41" fontId="9" fillId="2" borderId="1" xfId="0" applyNumberFormat="1" applyFont="1" applyFill="1" applyBorder="1" applyAlignment="1">
      <alignment vertical="top" wrapText="1"/>
    </xf>
    <xf numFmtId="41" fontId="9" fillId="2" borderId="5" xfId="0" applyNumberFormat="1" applyFont="1" applyFill="1" applyBorder="1" applyAlignment="1">
      <alignment wrapText="1"/>
    </xf>
    <xf numFmtId="41" fontId="9" fillId="2" borderId="6" xfId="0" applyNumberFormat="1" applyFont="1" applyFill="1" applyBorder="1" applyAlignment="1">
      <alignment wrapText="1"/>
    </xf>
    <xf numFmtId="41" fontId="9" fillId="2" borderId="15" xfId="0" applyNumberFormat="1" applyFont="1" applyFill="1" applyBorder="1" applyAlignment="1">
      <alignment vertical="top" wrapText="1"/>
    </xf>
    <xf numFmtId="41" fontId="9" fillId="2" borderId="0" xfId="0" applyNumberFormat="1" applyFont="1" applyFill="1" applyAlignment="1">
      <alignment vertical="top" wrapText="1"/>
    </xf>
    <xf numFmtId="41" fontId="0" fillId="2" borderId="20" xfId="0" applyNumberFormat="1" applyFill="1" applyBorder="1"/>
    <xf numFmtId="41" fontId="0" fillId="2" borderId="5" xfId="0" applyNumberFormat="1" applyFill="1" applyBorder="1"/>
    <xf numFmtId="41" fontId="9" fillId="2" borderId="4" xfId="0" applyNumberFormat="1" applyFont="1" applyFill="1" applyBorder="1" applyAlignment="1">
      <alignment vertical="top" wrapText="1"/>
    </xf>
    <xf numFmtId="41" fontId="0" fillId="2" borderId="2" xfId="0" applyNumberFormat="1" applyFill="1" applyBorder="1"/>
    <xf numFmtId="41" fontId="0" fillId="2" borderId="7" xfId="0" applyNumberFormat="1" applyFill="1" applyBorder="1"/>
    <xf numFmtId="41" fontId="0" fillId="2" borderId="0" xfId="0" applyNumberFormat="1" applyFill="1"/>
    <xf numFmtId="41" fontId="9" fillId="2" borderId="13" xfId="0" applyNumberFormat="1" applyFont="1" applyFill="1" applyBorder="1" applyAlignment="1">
      <alignment vertical="top" wrapText="1"/>
    </xf>
    <xf numFmtId="41" fontId="0" fillId="2" borderId="18" xfId="0" applyNumberFormat="1" applyFill="1" applyBorder="1"/>
    <xf numFmtId="41" fontId="0" fillId="2" borderId="3" xfId="0" applyNumberFormat="1" applyFill="1" applyBorder="1"/>
    <xf numFmtId="41" fontId="0" fillId="2" borderId="17" xfId="0" applyNumberFormat="1" applyFill="1" applyBorder="1"/>
    <xf numFmtId="41" fontId="0" fillId="2" borderId="22" xfId="0" applyNumberFormat="1" applyFill="1" applyBorder="1"/>
    <xf numFmtId="41" fontId="0" fillId="2" borderId="15" xfId="0" applyNumberFormat="1" applyFill="1" applyBorder="1"/>
    <xf numFmtId="41" fontId="0" fillId="2" borderId="8" xfId="0" applyNumberFormat="1" applyFill="1" applyBorder="1"/>
    <xf numFmtId="41" fontId="0" fillId="2" borderId="9" xfId="0" applyNumberFormat="1" applyFill="1" applyBorder="1"/>
    <xf numFmtId="41" fontId="0" fillId="2" borderId="26" xfId="0" applyNumberFormat="1" applyFill="1" applyBorder="1"/>
    <xf numFmtId="41" fontId="9" fillId="0" borderId="7" xfId="0" applyNumberFormat="1" applyFont="1" applyBorder="1" applyAlignment="1" applyProtection="1">
      <alignment vertical="top" wrapText="1"/>
      <protection locked="0"/>
    </xf>
    <xf numFmtId="41" fontId="9" fillId="0" borderId="1" xfId="0" applyNumberFormat="1" applyFont="1" applyBorder="1" applyAlignment="1" applyProtection="1">
      <alignment vertical="top" wrapText="1"/>
      <protection locked="0"/>
    </xf>
    <xf numFmtId="41" fontId="9" fillId="0" borderId="1" xfId="0" applyNumberFormat="1" applyFont="1" applyBorder="1" applyAlignment="1" applyProtection="1">
      <alignment wrapText="1"/>
      <protection locked="0"/>
    </xf>
    <xf numFmtId="41" fontId="0" fillId="0" borderId="7" xfId="0" applyNumberFormat="1" applyBorder="1" applyProtection="1">
      <protection locked="0"/>
    </xf>
    <xf numFmtId="41" fontId="0" fillId="0" borderId="1" xfId="0" applyNumberFormat="1" applyBorder="1" applyProtection="1">
      <protection locked="0"/>
    </xf>
    <xf numFmtId="41" fontId="0" fillId="0" borderId="3" xfId="0" applyNumberFormat="1" applyBorder="1" applyProtection="1">
      <protection locked="0"/>
    </xf>
    <xf numFmtId="41" fontId="0" fillId="0" borderId="5" xfId="0" applyNumberFormat="1" applyBorder="1" applyProtection="1">
      <protection locked="0"/>
    </xf>
    <xf numFmtId="41" fontId="0" fillId="0" borderId="22" xfId="0" applyNumberFormat="1" applyBorder="1" applyProtection="1">
      <protection locked="0"/>
    </xf>
    <xf numFmtId="0" fontId="9" fillId="2" borderId="7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167" fontId="9" fillId="2" borderId="22" xfId="1" applyNumberFormat="1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37" fontId="0" fillId="2" borderId="0" xfId="0" applyNumberFormat="1" applyFill="1" applyAlignment="1">
      <alignment horizontal="right"/>
    </xf>
    <xf numFmtId="0" fontId="17" fillId="2" borderId="31" xfId="0" applyFont="1" applyFill="1" applyBorder="1"/>
    <xf numFmtId="0" fontId="17" fillId="0" borderId="0" xfId="0" applyFont="1" applyAlignment="1" applyProtection="1">
      <alignment horizontal="center"/>
      <protection locked="0"/>
    </xf>
    <xf numFmtId="41" fontId="16" fillId="2" borderId="5" xfId="0" applyNumberFormat="1" applyFont="1" applyFill="1" applyBorder="1" applyAlignment="1">
      <alignment horizontal="center"/>
    </xf>
    <xf numFmtId="41" fontId="16" fillId="2" borderId="7" xfId="0" applyNumberFormat="1" applyFont="1" applyFill="1" applyBorder="1"/>
    <xf numFmtId="41" fontId="16" fillId="2" borderId="7" xfId="0" applyNumberFormat="1" applyFont="1" applyFill="1" applyBorder="1" applyAlignment="1">
      <alignment horizontal="center"/>
    </xf>
    <xf numFmtId="41" fontId="17" fillId="2" borderId="11" xfId="0" applyNumberFormat="1" applyFont="1" applyFill="1" applyBorder="1"/>
    <xf numFmtId="41" fontId="17" fillId="0" borderId="1" xfId="0" applyNumberFormat="1" applyFont="1" applyBorder="1" applyProtection="1">
      <protection locked="0"/>
    </xf>
    <xf numFmtId="41" fontId="17" fillId="2" borderId="19" xfId="0" applyNumberFormat="1" applyFont="1" applyFill="1" applyBorder="1"/>
    <xf numFmtId="41" fontId="17" fillId="2" borderId="22" xfId="0" applyNumberFormat="1" applyFont="1" applyFill="1" applyBorder="1"/>
    <xf numFmtId="41" fontId="17" fillId="2" borderId="12" xfId="0" applyNumberFormat="1" applyFont="1" applyFill="1" applyBorder="1"/>
    <xf numFmtId="41" fontId="17" fillId="2" borderId="5" xfId="0" applyNumberFormat="1" applyFont="1" applyFill="1" applyBorder="1"/>
    <xf numFmtId="41" fontId="17" fillId="2" borderId="3" xfId="0" applyNumberFormat="1" applyFont="1" applyFill="1" applyBorder="1" applyAlignment="1">
      <alignment horizontal="left"/>
    </xf>
    <xf numFmtId="41" fontId="17" fillId="2" borderId="3" xfId="0" applyNumberFormat="1" applyFont="1" applyFill="1" applyBorder="1"/>
    <xf numFmtId="41" fontId="17" fillId="2" borderId="1" xfId="0" applyNumberFormat="1" applyFont="1" applyFill="1" applyBorder="1"/>
    <xf numFmtId="41" fontId="16" fillId="2" borderId="22" xfId="0" applyNumberFormat="1" applyFont="1" applyFill="1" applyBorder="1"/>
    <xf numFmtId="41" fontId="17" fillId="2" borderId="0" xfId="0" applyNumberFormat="1" applyFont="1" applyFill="1"/>
    <xf numFmtId="41" fontId="16" fillId="2" borderId="1" xfId="0" applyNumberFormat="1" applyFont="1" applyFill="1" applyBorder="1" applyAlignment="1">
      <alignment horizontal="center"/>
    </xf>
    <xf numFmtId="41" fontId="0" fillId="2" borderId="5" xfId="0" applyNumberFormat="1" applyFill="1" applyBorder="1" applyAlignment="1">
      <alignment horizontal="center"/>
    </xf>
    <xf numFmtId="41" fontId="0" fillId="2" borderId="7" xfId="0" applyNumberFormat="1" applyFill="1" applyBorder="1" applyAlignment="1">
      <alignment horizontal="center"/>
    </xf>
    <xf numFmtId="41" fontId="0" fillId="2" borderId="1" xfId="0" applyNumberFormat="1" applyFill="1" applyBorder="1"/>
    <xf numFmtId="41" fontId="17" fillId="2" borderId="1" xfId="0" applyNumberFormat="1" applyFont="1" applyFill="1" applyBorder="1" applyAlignment="1">
      <alignment horizontal="center"/>
    </xf>
    <xf numFmtId="41" fontId="17" fillId="2" borderId="32" xfId="0" applyNumberFormat="1" applyFont="1" applyFill="1" applyBorder="1"/>
    <xf numFmtId="41" fontId="0" fillId="2" borderId="33" xfId="0" applyNumberFormat="1" applyFill="1" applyBorder="1"/>
    <xf numFmtId="41" fontId="0" fillId="2" borderId="31" xfId="0" applyNumberFormat="1" applyFill="1" applyBorder="1"/>
    <xf numFmtId="41" fontId="0" fillId="2" borderId="34" xfId="0" applyNumberFormat="1" applyFill="1" applyBorder="1"/>
    <xf numFmtId="41" fontId="17" fillId="2" borderId="35" xfId="0" applyNumberFormat="1" applyFont="1" applyFill="1" applyBorder="1"/>
    <xf numFmtId="41" fontId="0" fillId="2" borderId="36" xfId="0" applyNumberFormat="1" applyFill="1" applyBorder="1"/>
    <xf numFmtId="41" fontId="17" fillId="2" borderId="35" xfId="0" applyNumberFormat="1" applyFont="1" applyFill="1" applyBorder="1" applyAlignment="1">
      <alignment horizontal="left"/>
    </xf>
    <xf numFmtId="41" fontId="0" fillId="2" borderId="34" xfId="0" applyNumberFormat="1" applyFill="1" applyBorder="1" applyAlignment="1">
      <alignment horizontal="right"/>
    </xf>
    <xf numFmtId="41" fontId="17" fillId="2" borderId="36" xfId="0" applyNumberFormat="1" applyFont="1" applyFill="1" applyBorder="1" applyAlignment="1">
      <alignment horizontal="center"/>
    </xf>
    <xf numFmtId="0" fontId="18" fillId="2" borderId="0" xfId="0" applyFont="1" applyFill="1"/>
    <xf numFmtId="41" fontId="19" fillId="2" borderId="10" xfId="0" applyNumberFormat="1" applyFont="1" applyFill="1" applyBorder="1" applyAlignment="1">
      <alignment vertical="top" wrapText="1"/>
    </xf>
    <xf numFmtId="41" fontId="21" fillId="2" borderId="19" xfId="0" applyNumberFormat="1" applyFont="1" applyFill="1" applyBorder="1" applyAlignment="1">
      <alignment horizontal="right" vertical="top" wrapText="1"/>
    </xf>
    <xf numFmtId="41" fontId="22" fillId="2" borderId="2" xfId="0" applyNumberFormat="1" applyFont="1" applyFill="1" applyBorder="1" applyAlignment="1">
      <alignment horizontal="right"/>
    </xf>
    <xf numFmtId="168" fontId="8" fillId="0" borderId="0" xfId="0" applyNumberFormat="1" applyFont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24" fillId="2" borderId="0" xfId="2" applyFill="1" applyAlignment="1" applyProtection="1"/>
    <xf numFmtId="0" fontId="12" fillId="2" borderId="11" xfId="0" applyFont="1" applyFill="1" applyBorder="1" applyAlignment="1">
      <alignment vertical="top" wrapText="1"/>
    </xf>
    <xf numFmtId="165" fontId="8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left" indent="3"/>
    </xf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/>
    </xf>
    <xf numFmtId="169" fontId="0" fillId="2" borderId="0" xfId="3" applyNumberFormat="1" applyFont="1" applyFill="1" applyProtection="1"/>
    <xf numFmtId="1" fontId="19" fillId="2" borderId="12" xfId="0" applyNumberFormat="1" applyFont="1" applyFill="1" applyBorder="1" applyAlignment="1">
      <alignment horizontal="right" vertical="top" wrapText="1"/>
    </xf>
    <xf numFmtId="1" fontId="19" fillId="2" borderId="2" xfId="0" applyNumberFormat="1" applyFont="1" applyFill="1" applyBorder="1" applyAlignment="1">
      <alignment horizontal="right" vertical="top" wrapText="1"/>
    </xf>
    <xf numFmtId="1" fontId="19" fillId="2" borderId="10" xfId="0" applyNumberFormat="1" applyFont="1" applyFill="1" applyBorder="1" applyAlignment="1">
      <alignment horizontal="right" vertical="top" wrapText="1"/>
    </xf>
    <xf numFmtId="1" fontId="19" fillId="2" borderId="2" xfId="0" applyNumberFormat="1" applyFont="1" applyFill="1" applyBorder="1" applyAlignment="1">
      <alignment vertical="top" wrapText="1"/>
    </xf>
    <xf numFmtId="1" fontId="19" fillId="2" borderId="18" xfId="0" applyNumberFormat="1" applyFont="1" applyFill="1" applyBorder="1" applyAlignment="1">
      <alignment vertical="top" wrapText="1"/>
    </xf>
    <xf numFmtId="1" fontId="20" fillId="2" borderId="19" xfId="0" applyNumberFormat="1" applyFont="1" applyFill="1" applyBorder="1"/>
    <xf numFmtId="1" fontId="22" fillId="2" borderId="2" xfId="0" applyNumberFormat="1" applyFont="1" applyFill="1" applyBorder="1" applyAlignment="1">
      <alignment horizontal="right"/>
    </xf>
    <xf numFmtId="0" fontId="0" fillId="2" borderId="31" xfId="0" applyFill="1" applyBorder="1"/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0" borderId="0" xfId="0" applyAlignment="1" applyProtection="1">
      <alignment horizontal="left"/>
      <protection locked="0"/>
    </xf>
    <xf numFmtId="0" fontId="7" fillId="2" borderId="0" xfId="0" applyFont="1" applyFill="1" applyAlignment="1">
      <alignment horizontal="left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8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41" fontId="0" fillId="2" borderId="15" xfId="0" applyNumberFormat="1" applyFill="1" applyBorder="1" applyAlignment="1">
      <alignment horizontal="right"/>
    </xf>
    <xf numFmtId="41" fontId="0" fillId="2" borderId="7" xfId="0" applyNumberFormat="1" applyFill="1" applyBorder="1" applyAlignment="1">
      <alignment horizontal="right"/>
    </xf>
    <xf numFmtId="0" fontId="11" fillId="2" borderId="0" xfId="0" applyFont="1" applyFill="1" applyAlignment="1">
      <alignment horizontal="left" vertical="top"/>
    </xf>
    <xf numFmtId="0" fontId="11" fillId="2" borderId="13" xfId="0" applyFont="1" applyFill="1" applyBorder="1" applyAlignment="1">
      <alignment horizontal="left" vertical="top"/>
    </xf>
    <xf numFmtId="41" fontId="9" fillId="2" borderId="19" xfId="0" applyNumberFormat="1" applyFont="1" applyFill="1" applyBorder="1" applyAlignment="1">
      <alignment horizontal="center" vertical="top" wrapText="1"/>
    </xf>
    <xf numFmtId="41" fontId="9" fillId="2" borderId="20" xfId="0" applyNumberFormat="1" applyFont="1" applyFill="1" applyBorder="1" applyAlignment="1">
      <alignment horizontal="center" vertical="top" wrapText="1"/>
    </xf>
    <xf numFmtId="41" fontId="14" fillId="2" borderId="5" xfId="0" applyNumberFormat="1" applyFont="1" applyFill="1" applyBorder="1" applyAlignment="1">
      <alignment horizontal="center" vertical="top" wrapText="1"/>
    </xf>
    <xf numFmtId="41" fontId="14" fillId="2" borderId="6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9" fontId="9" fillId="2" borderId="15" xfId="0" applyNumberFormat="1" applyFont="1" applyFill="1" applyBorder="1" applyAlignment="1">
      <alignment horizontal="center" wrapText="1"/>
    </xf>
    <xf numFmtId="167" fontId="9" fillId="2" borderId="15" xfId="1" applyNumberFormat="1" applyFont="1" applyFill="1" applyBorder="1" applyAlignment="1">
      <alignment horizontal="center"/>
    </xf>
    <xf numFmtId="167" fontId="9" fillId="2" borderId="6" xfId="1" applyNumberFormat="1" applyFont="1" applyFill="1" applyBorder="1" applyAlignment="1">
      <alignment horizontal="center"/>
    </xf>
    <xf numFmtId="167" fontId="9" fillId="2" borderId="16" xfId="1" applyNumberFormat="1" applyFont="1" applyFill="1" applyBorder="1" applyAlignment="1">
      <alignment horizontal="center"/>
    </xf>
    <xf numFmtId="1" fontId="19" fillId="2" borderId="29" xfId="0" applyNumberFormat="1" applyFont="1" applyFill="1" applyBorder="1" applyAlignment="1">
      <alignment horizontal="right" vertical="top" wrapText="1"/>
    </xf>
    <xf numFmtId="1" fontId="19" fillId="2" borderId="28" xfId="0" applyNumberFormat="1" applyFont="1" applyFill="1" applyBorder="1" applyAlignment="1">
      <alignment horizontal="right" vertical="top" wrapText="1"/>
    </xf>
    <xf numFmtId="41" fontId="0" fillId="2" borderId="5" xfId="0" applyNumberFormat="1" applyFill="1" applyBorder="1" applyAlignment="1">
      <alignment horizontal="right"/>
    </xf>
    <xf numFmtId="41" fontId="0" fillId="2" borderId="6" xfId="0" applyNumberFormat="1" applyFill="1" applyBorder="1" applyAlignment="1">
      <alignment horizontal="right"/>
    </xf>
    <xf numFmtId="41" fontId="0" fillId="2" borderId="15" xfId="0" applyNumberFormat="1" applyFill="1" applyBorder="1" applyAlignment="1">
      <alignment horizontal="center"/>
    </xf>
    <xf numFmtId="41" fontId="0" fillId="2" borderId="7" xfId="0" applyNumberFormat="1" applyFill="1" applyBorder="1" applyAlignment="1">
      <alignment horizontal="center"/>
    </xf>
    <xf numFmtId="41" fontId="0" fillId="2" borderId="16" xfId="0" applyNumberFormat="1" applyFill="1" applyBorder="1" applyAlignment="1">
      <alignment horizontal="right"/>
    </xf>
    <xf numFmtId="0" fontId="9" fillId="2" borderId="1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167" fontId="9" fillId="2" borderId="15" xfId="1" applyNumberFormat="1" applyFont="1" applyFill="1" applyBorder="1" applyAlignment="1">
      <alignment horizontal="center" wrapText="1"/>
    </xf>
    <xf numFmtId="167" fontId="9" fillId="2" borderId="6" xfId="1" applyNumberFormat="1" applyFont="1" applyFill="1" applyBorder="1" applyAlignment="1">
      <alignment horizontal="center" wrapText="1"/>
    </xf>
    <xf numFmtId="167" fontId="9" fillId="2" borderId="16" xfId="1" applyNumberFormat="1" applyFont="1" applyFill="1" applyBorder="1" applyAlignment="1">
      <alignment horizontal="center" wrapText="1"/>
    </xf>
    <xf numFmtId="167" fontId="9" fillId="2" borderId="7" xfId="1" applyNumberFormat="1" applyFont="1" applyFill="1" applyBorder="1" applyAlignment="1">
      <alignment horizontal="center"/>
    </xf>
    <xf numFmtId="167" fontId="9" fillId="2" borderId="5" xfId="1" applyNumberFormat="1" applyFont="1" applyFill="1" applyBorder="1" applyAlignment="1">
      <alignment horizontal="center"/>
    </xf>
    <xf numFmtId="1" fontId="20" fillId="2" borderId="2" xfId="0" applyNumberFormat="1" applyFont="1" applyFill="1" applyBorder="1" applyAlignment="1">
      <alignment horizontal="right"/>
    </xf>
    <xf numFmtId="1" fontId="20" fillId="2" borderId="1" xfId="0" applyNumberFormat="1" applyFont="1" applyFill="1" applyBorder="1" applyAlignment="1">
      <alignment horizontal="right"/>
    </xf>
    <xf numFmtId="1" fontId="20" fillId="2" borderId="19" xfId="0" applyNumberFormat="1" applyFont="1" applyFill="1" applyBorder="1" applyAlignment="1">
      <alignment horizontal="right"/>
    </xf>
    <xf numFmtId="1" fontId="20" fillId="2" borderId="5" xfId="0" applyNumberFormat="1" applyFont="1" applyFill="1" applyBorder="1" applyAlignment="1">
      <alignment horizontal="right"/>
    </xf>
    <xf numFmtId="1" fontId="20" fillId="2" borderId="28" xfId="0" applyNumberFormat="1" applyFont="1" applyFill="1" applyBorder="1" applyAlignment="1">
      <alignment horizontal="right"/>
    </xf>
    <xf numFmtId="1" fontId="20" fillId="2" borderId="22" xfId="0" applyNumberFormat="1" applyFont="1" applyFill="1" applyBorder="1" applyAlignment="1">
      <alignment horizontal="right"/>
    </xf>
    <xf numFmtId="41" fontId="0" fillId="2" borderId="17" xfId="0" applyNumberFormat="1" applyFill="1" applyBorder="1" applyAlignment="1">
      <alignment horizontal="right"/>
    </xf>
    <xf numFmtId="41" fontId="0" fillId="2" borderId="21" xfId="0" applyNumberFormat="1" applyFill="1" applyBorder="1" applyAlignment="1">
      <alignment horizontal="right"/>
    </xf>
    <xf numFmtId="41" fontId="0" fillId="2" borderId="11" xfId="0" applyNumberFormat="1" applyFill="1" applyBorder="1" applyAlignment="1">
      <alignment horizontal="right"/>
    </xf>
    <xf numFmtId="1" fontId="20" fillId="2" borderId="12" xfId="0" applyNumberFormat="1" applyFont="1" applyFill="1" applyBorder="1" applyAlignment="1">
      <alignment horizontal="right"/>
    </xf>
    <xf numFmtId="1" fontId="20" fillId="2" borderId="7" xfId="0" applyNumberFormat="1" applyFont="1" applyFill="1" applyBorder="1" applyAlignment="1">
      <alignment horizontal="right"/>
    </xf>
    <xf numFmtId="0" fontId="17" fillId="2" borderId="26" xfId="0" applyFont="1" applyFill="1" applyBorder="1" applyAlignment="1">
      <alignment horizontal="left" vertical="top" wrapText="1"/>
    </xf>
    <xf numFmtId="0" fontId="9" fillId="2" borderId="27" xfId="0" applyFont="1" applyFill="1" applyBorder="1" applyAlignment="1">
      <alignment horizontal="left" vertical="top" wrapText="1"/>
    </xf>
    <xf numFmtId="0" fontId="9" fillId="2" borderId="29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41" fontId="0" fillId="2" borderId="19" xfId="0" applyNumberFormat="1" applyFill="1" applyBorder="1" applyAlignment="1">
      <alignment horizontal="right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vertical="top" wrapText="1"/>
    </xf>
    <xf numFmtId="1" fontId="19" fillId="2" borderId="4" xfId="0" applyNumberFormat="1" applyFont="1" applyFill="1" applyBorder="1" applyAlignment="1">
      <alignment horizontal="right" vertical="top" wrapText="1"/>
    </xf>
    <xf numFmtId="1" fontId="19" fillId="2" borderId="2" xfId="0" applyNumberFormat="1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vertical="top" wrapText="1"/>
    </xf>
    <xf numFmtId="41" fontId="9" fillId="2" borderId="15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vertical="top" wrapText="1"/>
    </xf>
    <xf numFmtId="41" fontId="9" fillId="2" borderId="7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vertical="top" wrapText="1"/>
    </xf>
    <xf numFmtId="41" fontId="9" fillId="0" borderId="1" xfId="0" applyNumberFormat="1" applyFont="1" applyBorder="1" applyAlignment="1" applyProtection="1">
      <alignment vertical="top" wrapText="1"/>
      <protection locked="0"/>
    </xf>
    <xf numFmtId="0" fontId="9" fillId="2" borderId="8" xfId="0" applyFont="1" applyFill="1" applyBorder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15" fillId="2" borderId="18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0" fontId="14" fillId="2" borderId="3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41" fontId="21" fillId="2" borderId="18" xfId="0" applyNumberFormat="1" applyFont="1" applyFill="1" applyBorder="1" applyAlignment="1">
      <alignment horizontal="right" vertical="top" wrapText="1"/>
    </xf>
    <xf numFmtId="41" fontId="21" fillId="2" borderId="19" xfId="0" applyNumberFormat="1" applyFont="1" applyFill="1" applyBorder="1" applyAlignment="1">
      <alignment horizontal="righ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1" fontId="9" fillId="2" borderId="11" xfId="0" applyNumberFormat="1" applyFont="1" applyFill="1" applyBorder="1" applyAlignment="1">
      <alignment horizontal="left" vertical="top" wrapText="1"/>
    </xf>
    <xf numFmtId="1" fontId="9" fillId="2" borderId="13" xfId="0" applyNumberFormat="1" applyFont="1" applyFill="1" applyBorder="1" applyAlignment="1">
      <alignment horizontal="left" vertical="top" wrapText="1"/>
    </xf>
    <xf numFmtId="1" fontId="19" fillId="2" borderId="13" xfId="0" quotePrefix="1" applyNumberFormat="1" applyFont="1" applyFill="1" applyBorder="1" applyAlignment="1">
      <alignment horizontal="right" vertical="top" wrapText="1"/>
    </xf>
    <xf numFmtId="1" fontId="19" fillId="2" borderId="12" xfId="0" applyNumberFormat="1" applyFont="1" applyFill="1" applyBorder="1" applyAlignment="1">
      <alignment horizontal="right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left" vertical="top" wrapText="1"/>
    </xf>
    <xf numFmtId="1" fontId="19" fillId="2" borderId="4" xfId="0" quotePrefix="1" applyNumberFormat="1" applyFont="1" applyFill="1" applyBorder="1" applyAlignment="1">
      <alignment horizontal="right" vertical="top" wrapText="1"/>
    </xf>
    <xf numFmtId="1" fontId="19" fillId="2" borderId="13" xfId="0" applyNumberFormat="1" applyFont="1" applyFill="1" applyBorder="1" applyAlignment="1">
      <alignment horizontal="right" vertical="top" wrapText="1"/>
    </xf>
    <xf numFmtId="1" fontId="19" fillId="2" borderId="13" xfId="0" applyNumberFormat="1" applyFont="1" applyFill="1" applyBorder="1" applyAlignment="1">
      <alignment vertical="top" wrapText="1"/>
    </xf>
    <xf numFmtId="1" fontId="19" fillId="2" borderId="12" xfId="0" applyNumberFormat="1" applyFont="1" applyFill="1" applyBorder="1" applyAlignment="1">
      <alignment vertical="top" wrapText="1"/>
    </xf>
    <xf numFmtId="1" fontId="19" fillId="2" borderId="4" xfId="0" applyNumberFormat="1" applyFont="1" applyFill="1" applyBorder="1" applyAlignment="1">
      <alignment vertical="top" wrapText="1"/>
    </xf>
    <xf numFmtId="1" fontId="19" fillId="2" borderId="2" xfId="0" applyNumberFormat="1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left" vertical="top" wrapText="1"/>
    </xf>
    <xf numFmtId="2" fontId="19" fillId="2" borderId="13" xfId="0" applyNumberFormat="1" applyFont="1" applyFill="1" applyBorder="1" applyAlignment="1">
      <alignment horizontal="right" vertical="top" wrapText="1"/>
    </xf>
    <xf numFmtId="2" fontId="19" fillId="2" borderId="12" xfId="0" applyNumberFormat="1" applyFont="1" applyFill="1" applyBorder="1" applyAlignment="1">
      <alignment horizontal="right"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15" fillId="2" borderId="15" xfId="0" applyFont="1" applyFill="1" applyBorder="1" applyAlignment="1">
      <alignment vertical="top" wrapText="1"/>
    </xf>
    <xf numFmtId="41" fontId="9" fillId="0" borderId="5" xfId="0" applyNumberFormat="1" applyFont="1" applyBorder="1" applyAlignment="1" applyProtection="1">
      <alignment vertical="top" wrapText="1"/>
      <protection locked="0"/>
    </xf>
    <xf numFmtId="41" fontId="9" fillId="2" borderId="1" xfId="0" applyNumberFormat="1" applyFont="1" applyFill="1" applyBorder="1" applyAlignment="1">
      <alignment vertical="top" wrapText="1"/>
    </xf>
    <xf numFmtId="41" fontId="9" fillId="2" borderId="6" xfId="0" applyNumberFormat="1" applyFont="1" applyFill="1" applyBorder="1" applyAlignment="1">
      <alignment wrapText="1"/>
    </xf>
    <xf numFmtId="41" fontId="9" fillId="2" borderId="7" xfId="0" applyNumberFormat="1" applyFont="1" applyFill="1" applyBorder="1" applyAlignment="1">
      <alignment wrapText="1"/>
    </xf>
    <xf numFmtId="41" fontId="9" fillId="2" borderId="5" xfId="0" applyNumberFormat="1" applyFont="1" applyFill="1" applyBorder="1" applyAlignment="1">
      <alignment wrapText="1"/>
    </xf>
    <xf numFmtId="41" fontId="9" fillId="2" borderId="5" xfId="0" applyNumberFormat="1" applyFont="1" applyFill="1" applyBorder="1" applyAlignment="1">
      <alignment horizontal="left" wrapText="1"/>
    </xf>
    <xf numFmtId="41" fontId="9" fillId="2" borderId="6" xfId="0" applyNumberFormat="1" applyFont="1" applyFill="1" applyBorder="1" applyAlignment="1">
      <alignment horizontal="left" wrapText="1"/>
    </xf>
    <xf numFmtId="41" fontId="9" fillId="2" borderId="7" xfId="0" applyNumberFormat="1" applyFont="1" applyFill="1" applyBorder="1" applyAlignment="1">
      <alignment horizontal="left" wrapText="1"/>
    </xf>
    <xf numFmtId="41" fontId="17" fillId="2" borderId="3" xfId="0" applyNumberFormat="1" applyFont="1" applyFill="1" applyBorder="1" applyAlignment="1">
      <alignment horizontal="left"/>
    </xf>
    <xf numFmtId="41" fontId="17" fillId="2" borderId="4" xfId="0" applyNumberFormat="1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41" fontId="0" fillId="2" borderId="1" xfId="0" applyNumberFormat="1" applyFill="1" applyBorder="1" applyAlignment="1">
      <alignment horizontal="center"/>
    </xf>
    <xf numFmtId="41" fontId="0" fillId="0" borderId="36" xfId="0" applyNumberFormat="1" applyBorder="1" applyAlignment="1" applyProtection="1">
      <alignment horizontal="center"/>
      <protection locked="0"/>
    </xf>
    <xf numFmtId="41" fontId="0" fillId="0" borderId="0" xfId="0" applyNumberFormat="1" applyAlignment="1" applyProtection="1">
      <alignment horizontal="center"/>
      <protection locked="0"/>
    </xf>
    <xf numFmtId="41" fontId="16" fillId="2" borderId="27" xfId="0" applyNumberFormat="1" applyFont="1" applyFill="1" applyBorder="1" applyAlignment="1">
      <alignment horizontal="left"/>
    </xf>
    <xf numFmtId="41" fontId="16" fillId="2" borderId="29" xfId="0" applyNumberFormat="1" applyFont="1" applyFill="1" applyBorder="1" applyAlignment="1">
      <alignment horizontal="left"/>
    </xf>
    <xf numFmtId="41" fontId="16" fillId="2" borderId="28" xfId="0" applyNumberFormat="1" applyFont="1" applyFill="1" applyBorder="1" applyAlignment="1">
      <alignment horizontal="left"/>
    </xf>
    <xf numFmtId="41" fontId="17" fillId="2" borderId="9" xfId="0" applyNumberFormat="1" applyFont="1" applyFill="1" applyBorder="1" applyAlignment="1">
      <alignment horizontal="center"/>
    </xf>
    <xf numFmtId="41" fontId="17" fillId="2" borderId="14" xfId="0" applyNumberFormat="1" applyFont="1" applyFill="1" applyBorder="1" applyAlignment="1">
      <alignment horizontal="center"/>
    </xf>
    <xf numFmtId="41" fontId="17" fillId="2" borderId="10" xfId="0" applyNumberFormat="1" applyFont="1" applyFill="1" applyBorder="1" applyAlignment="1">
      <alignment horizontal="center"/>
    </xf>
    <xf numFmtId="41" fontId="17" fillId="2" borderId="27" xfId="0" applyNumberFormat="1" applyFont="1" applyFill="1" applyBorder="1" applyAlignment="1">
      <alignment horizontal="center"/>
    </xf>
    <xf numFmtId="41" fontId="17" fillId="2" borderId="29" xfId="0" applyNumberFormat="1" applyFont="1" applyFill="1" applyBorder="1" applyAlignment="1">
      <alignment horizontal="center"/>
    </xf>
    <xf numFmtId="41" fontId="17" fillId="2" borderId="28" xfId="0" applyNumberFormat="1" applyFont="1" applyFill="1" applyBorder="1" applyAlignment="1">
      <alignment horizontal="center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16" fillId="2" borderId="17" xfId="0" applyFont="1" applyFill="1" applyBorder="1" applyAlignment="1">
      <alignment horizontal="left" vertical="top"/>
    </xf>
    <xf numFmtId="0" fontId="16" fillId="2" borderId="11" xfId="0" applyFont="1" applyFill="1" applyBorder="1" applyAlignment="1">
      <alignment horizontal="left" vertical="top"/>
    </xf>
    <xf numFmtId="0" fontId="16" fillId="2" borderId="19" xfId="0" applyFont="1" applyFill="1" applyBorder="1" applyAlignment="1">
      <alignment horizontal="right" vertical="top"/>
    </xf>
    <xf numFmtId="0" fontId="16" fillId="2" borderId="12" xfId="0" applyFont="1" applyFill="1" applyBorder="1" applyAlignment="1">
      <alignment horizontal="right" vertical="top"/>
    </xf>
    <xf numFmtId="41" fontId="16" fillId="2" borderId="17" xfId="0" applyNumberFormat="1" applyFont="1" applyFill="1" applyBorder="1" applyAlignment="1">
      <alignment horizontal="left"/>
    </xf>
    <xf numFmtId="41" fontId="16" fillId="2" borderId="18" xfId="0" applyNumberFormat="1" applyFont="1" applyFill="1" applyBorder="1" applyAlignment="1">
      <alignment horizontal="left"/>
    </xf>
    <xf numFmtId="0" fontId="17" fillId="2" borderId="2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20" xfId="0" applyFont="1" applyFill="1" applyBorder="1" applyAlignment="1">
      <alignment horizontal="center"/>
    </xf>
    <xf numFmtId="41" fontId="17" fillId="2" borderId="23" xfId="0" applyNumberFormat="1" applyFont="1" applyFill="1" applyBorder="1" applyAlignment="1">
      <alignment horizontal="center"/>
    </xf>
    <xf numFmtId="41" fontId="17" fillId="2" borderId="24" xfId="0" applyNumberFormat="1" applyFont="1" applyFill="1" applyBorder="1" applyAlignment="1">
      <alignment horizontal="center"/>
    </xf>
    <xf numFmtId="41" fontId="17" fillId="2" borderId="25" xfId="0" applyNumberFormat="1" applyFont="1" applyFill="1" applyBorder="1" applyAlignment="1">
      <alignment horizontal="center"/>
    </xf>
    <xf numFmtId="41" fontId="17" fillId="2" borderId="3" xfId="0" applyNumberFormat="1" applyFont="1" applyFill="1" applyBorder="1" applyAlignment="1">
      <alignment horizontal="center"/>
    </xf>
    <xf numFmtId="41" fontId="17" fillId="2" borderId="4" xfId="0" applyNumberFormat="1" applyFont="1" applyFill="1" applyBorder="1" applyAlignment="1">
      <alignment horizontal="center"/>
    </xf>
    <xf numFmtId="41" fontId="17" fillId="2" borderId="2" xfId="0" applyNumberFormat="1" applyFont="1" applyFill="1" applyBorder="1" applyAlignment="1">
      <alignment horizontal="center"/>
    </xf>
    <xf numFmtId="41" fontId="16" fillId="2" borderId="19" xfId="0" applyNumberFormat="1" applyFont="1" applyFill="1" applyBorder="1" applyAlignment="1">
      <alignment horizontal="center" vertical="top"/>
    </xf>
    <xf numFmtId="41" fontId="16" fillId="2" borderId="12" xfId="0" applyNumberFormat="1" applyFont="1" applyFill="1" applyBorder="1" applyAlignment="1">
      <alignment horizontal="center" vertical="top"/>
    </xf>
    <xf numFmtId="41" fontId="17" fillId="2" borderId="2" xfId="0" applyNumberFormat="1" applyFont="1" applyFill="1" applyBorder="1" applyAlignment="1">
      <alignment horizontal="left"/>
    </xf>
    <xf numFmtId="0" fontId="0" fillId="0" borderId="4" xfId="0" applyBorder="1"/>
    <xf numFmtId="0" fontId="0" fillId="0" borderId="2" xfId="0" applyBorder="1"/>
  </cellXfs>
  <cellStyles count="4">
    <cellStyle name="Hyperkobling" xfId="2" builtinId="8"/>
    <cellStyle name="Komma" xfId="3" builtinId="3"/>
    <cellStyle name="Normal" xfId="0" builtinId="0"/>
    <cellStyle name="Pros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63671</xdr:colOff>
      <xdr:row>0</xdr:row>
      <xdr:rowOff>144780</xdr:rowOff>
    </xdr:from>
    <xdr:to>
      <xdr:col>8</xdr:col>
      <xdr:colOff>1177924</xdr:colOff>
      <xdr:row>4</xdr:row>
      <xdr:rowOff>3175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4171F5A0-2170-AA22-40B7-B9E25F142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921" y="144780"/>
          <a:ext cx="1556213" cy="601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17192</xdr:colOff>
      <xdr:row>0</xdr:row>
      <xdr:rowOff>0</xdr:rowOff>
    </xdr:from>
    <xdr:to>
      <xdr:col>9</xdr:col>
      <xdr:colOff>36195</xdr:colOff>
      <xdr:row>1</xdr:row>
      <xdr:rowOff>228599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9AE1A34-F185-480F-8852-EF63E7F87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67" y="0"/>
          <a:ext cx="1295353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643890</xdr:colOff>
      <xdr:row>0</xdr:row>
      <xdr:rowOff>0</xdr:rowOff>
    </xdr:from>
    <xdr:to>
      <xdr:col>7</xdr:col>
      <xdr:colOff>15240</xdr:colOff>
      <xdr:row>2</xdr:row>
      <xdr:rowOff>2342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3D92942-959A-408F-BF41-EBE2A9BC9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540" y="0"/>
          <a:ext cx="1318260" cy="507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otekregnskap@dmp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"/>
  <sheetViews>
    <sheetView tabSelected="1" zoomScaleNormal="100" workbookViewId="0">
      <selection activeCell="N6" sqref="N6"/>
    </sheetView>
  </sheetViews>
  <sheetFormatPr baseColWidth="10" defaultColWidth="11.42578125" defaultRowHeight="15" x14ac:dyDescent="0.25"/>
  <cols>
    <col min="1" max="2" width="11.42578125" style="15"/>
    <col min="3" max="3" width="21.7109375" style="15" bestFit="1" customWidth="1"/>
    <col min="4" max="5" width="11.42578125" style="15"/>
    <col min="6" max="6" width="6.7109375" style="15" customWidth="1"/>
    <col min="7" max="7" width="5.28515625" style="15" customWidth="1"/>
    <col min="8" max="8" width="6.7109375" style="15" customWidth="1"/>
    <col min="9" max="9" width="21.28515625" style="15" customWidth="1"/>
    <col min="10" max="10" width="2.7109375" style="15" customWidth="1"/>
    <col min="11" max="19" width="11.42578125" style="15"/>
    <col min="20" max="23" width="11.42578125" style="15" hidden="1" customWidth="1"/>
    <col min="24" max="16384" width="11.42578125" style="15"/>
  </cols>
  <sheetData>
    <row r="1" spans="1:12" x14ac:dyDescent="0.25">
      <c r="A1" s="151"/>
      <c r="B1" s="151"/>
      <c r="C1" s="151"/>
      <c r="D1" s="151"/>
      <c r="E1" s="151"/>
      <c r="F1" s="151"/>
      <c r="G1" s="151"/>
      <c r="H1" s="151"/>
      <c r="I1" s="151"/>
    </row>
    <row r="2" spans="1:12" x14ac:dyDescent="0.25">
      <c r="A2" s="151"/>
      <c r="B2" s="151"/>
      <c r="C2" s="151"/>
      <c r="D2" s="151"/>
      <c r="E2" s="151"/>
      <c r="F2" s="151"/>
      <c r="G2" s="151"/>
      <c r="H2" s="151"/>
      <c r="I2" s="151"/>
    </row>
    <row r="3" spans="1:12" x14ac:dyDescent="0.25">
      <c r="A3" s="151"/>
      <c r="B3" s="151"/>
      <c r="C3" s="151"/>
      <c r="D3" s="151"/>
      <c r="E3" s="151"/>
      <c r="F3" s="151"/>
      <c r="G3" s="151"/>
      <c r="H3" s="151"/>
      <c r="I3" s="151"/>
    </row>
    <row r="4" spans="1:12" ht="15.75" customHeight="1" x14ac:dyDescent="0.25">
      <c r="A4" s="150" t="s">
        <v>0</v>
      </c>
      <c r="B4" s="150"/>
      <c r="C4" s="150"/>
      <c r="D4" s="150"/>
      <c r="E4" s="150"/>
      <c r="F4" s="150"/>
      <c r="G4" s="150"/>
      <c r="H4" s="150"/>
      <c r="I4" s="150"/>
    </row>
    <row r="5" spans="1:12" ht="11.2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</row>
    <row r="6" spans="1:12" ht="19.5" x14ac:dyDescent="0.3">
      <c r="A6" s="141" t="s">
        <v>361</v>
      </c>
      <c r="B6" s="141"/>
      <c r="C6" s="141"/>
      <c r="D6" s="141"/>
      <c r="E6" s="141"/>
      <c r="F6" s="153" t="s">
        <v>165</v>
      </c>
      <c r="G6" s="153"/>
      <c r="H6" s="153"/>
      <c r="I6" s="153"/>
      <c r="L6" s="15" t="s">
        <v>309</v>
      </c>
    </row>
    <row r="7" spans="1:12" ht="19.5" x14ac:dyDescent="0.3">
      <c r="A7" s="141" t="s">
        <v>307</v>
      </c>
      <c r="B7" s="141"/>
      <c r="C7" s="141"/>
      <c r="D7" s="141"/>
      <c r="E7" s="141"/>
      <c r="F7" s="153"/>
      <c r="G7" s="153"/>
      <c r="H7" s="153"/>
      <c r="I7" s="153"/>
      <c r="L7" s="15" t="s">
        <v>309</v>
      </c>
    </row>
    <row r="8" spans="1:12" ht="19.5" x14ac:dyDescent="0.3">
      <c r="A8" s="141" t="s">
        <v>308</v>
      </c>
      <c r="B8" s="141"/>
      <c r="C8" s="141"/>
      <c r="D8" s="141"/>
      <c r="E8" s="141"/>
      <c r="F8" s="153"/>
      <c r="G8" s="153"/>
      <c r="H8" s="153"/>
      <c r="I8" s="153"/>
      <c r="J8" s="27" t="s">
        <v>2</v>
      </c>
      <c r="L8" s="15" t="s">
        <v>309</v>
      </c>
    </row>
    <row r="9" spans="1:12" x14ac:dyDescent="0.25">
      <c r="A9" s="122" t="s">
        <v>362</v>
      </c>
      <c r="L9" s="15" t="s">
        <v>309</v>
      </c>
    </row>
    <row r="10" spans="1:12" x14ac:dyDescent="0.25">
      <c r="A10" s="122"/>
    </row>
    <row r="11" spans="1:12" ht="15.75" x14ac:dyDescent="0.25">
      <c r="A11" s="148" t="s">
        <v>284</v>
      </c>
      <c r="B11" s="148"/>
      <c r="C11" s="124">
        <v>45748</v>
      </c>
      <c r="E11" s="36" t="s">
        <v>3</v>
      </c>
      <c r="F11" s="120">
        <v>42005</v>
      </c>
      <c r="G11" s="37" t="s">
        <v>4</v>
      </c>
      <c r="H11" s="120">
        <v>42369</v>
      </c>
      <c r="I11" s="35">
        <v>2024</v>
      </c>
      <c r="K11" s="116"/>
    </row>
    <row r="12" spans="1:12" ht="15" customHeight="1" x14ac:dyDescent="0.25"/>
    <row r="13" spans="1:12" x14ac:dyDescent="0.25">
      <c r="A13" s="152" t="s">
        <v>368</v>
      </c>
      <c r="B13" s="152"/>
      <c r="C13" s="152"/>
      <c r="D13" s="152"/>
      <c r="E13" s="152"/>
      <c r="F13" s="152"/>
      <c r="G13" s="152"/>
      <c r="H13" s="152"/>
      <c r="I13" s="152"/>
    </row>
    <row r="14" spans="1:12" x14ac:dyDescent="0.25">
      <c r="A14" s="152"/>
      <c r="B14" s="152"/>
      <c r="C14" s="152"/>
      <c r="D14" s="152"/>
      <c r="E14" s="152"/>
      <c r="F14" s="152"/>
      <c r="G14" s="152"/>
      <c r="H14" s="152"/>
      <c r="I14" s="152"/>
    </row>
    <row r="16" spans="1:12" ht="15" customHeight="1" x14ac:dyDescent="0.25">
      <c r="A16" s="38" t="s">
        <v>5</v>
      </c>
      <c r="B16" s="138" t="s">
        <v>6</v>
      </c>
      <c r="C16" s="139"/>
      <c r="D16" s="139"/>
      <c r="E16" s="139"/>
      <c r="F16" s="139"/>
      <c r="G16" s="145"/>
      <c r="H16" s="146"/>
      <c r="I16" s="147"/>
      <c r="K16" s="116"/>
    </row>
    <row r="17" spans="1:22" ht="15" customHeight="1" x14ac:dyDescent="0.25">
      <c r="A17" s="38" t="s">
        <v>7</v>
      </c>
      <c r="B17" s="138" t="s">
        <v>8</v>
      </c>
      <c r="C17" s="139"/>
      <c r="D17" s="139"/>
      <c r="E17" s="139"/>
      <c r="F17" s="139"/>
      <c r="G17" s="145"/>
      <c r="H17" s="146"/>
      <c r="I17" s="147"/>
    </row>
    <row r="18" spans="1:22" ht="15" customHeight="1" x14ac:dyDescent="0.25">
      <c r="A18" s="38" t="s">
        <v>9</v>
      </c>
      <c r="B18" s="138" t="s">
        <v>10</v>
      </c>
      <c r="C18" s="139"/>
      <c r="D18" s="139"/>
      <c r="E18" s="139"/>
      <c r="F18" s="139"/>
      <c r="G18" s="145"/>
      <c r="H18" s="146"/>
      <c r="I18" s="147"/>
    </row>
    <row r="19" spans="1:22" x14ac:dyDescent="0.25">
      <c r="A19" s="38" t="s">
        <v>11</v>
      </c>
      <c r="B19" s="138" t="s">
        <v>271</v>
      </c>
      <c r="C19" s="139"/>
      <c r="D19" s="139"/>
      <c r="E19" s="139"/>
      <c r="F19" s="139"/>
      <c r="G19" s="145"/>
      <c r="H19" s="146"/>
      <c r="I19" s="147"/>
    </row>
    <row r="20" spans="1:22" x14ac:dyDescent="0.25">
      <c r="A20" s="38" t="s">
        <v>12</v>
      </c>
      <c r="B20" s="138" t="s">
        <v>282</v>
      </c>
      <c r="C20" s="139"/>
      <c r="D20" s="139"/>
      <c r="E20" s="139"/>
      <c r="F20" s="139"/>
      <c r="G20" s="145"/>
      <c r="H20" s="146"/>
      <c r="I20" s="147"/>
    </row>
    <row r="21" spans="1:22" ht="15" customHeight="1" x14ac:dyDescent="0.25">
      <c r="A21" s="38" t="s">
        <v>14</v>
      </c>
      <c r="B21" s="138" t="s">
        <v>13</v>
      </c>
      <c r="C21" s="139"/>
      <c r="D21" s="139"/>
      <c r="E21" s="139"/>
      <c r="F21" s="139"/>
      <c r="G21" s="145"/>
      <c r="H21" s="146"/>
      <c r="I21" s="147"/>
    </row>
    <row r="22" spans="1:22" x14ac:dyDescent="0.25">
      <c r="A22" s="38" t="s">
        <v>16</v>
      </c>
      <c r="B22" s="138" t="s">
        <v>15</v>
      </c>
      <c r="C22" s="139"/>
      <c r="D22" s="139"/>
      <c r="E22" s="139"/>
      <c r="F22" s="139"/>
      <c r="G22" s="145"/>
      <c r="H22" s="146"/>
      <c r="I22" s="147"/>
    </row>
    <row r="23" spans="1:22" x14ac:dyDescent="0.25">
      <c r="A23" s="38" t="s">
        <v>18</v>
      </c>
      <c r="B23" s="138" t="s">
        <v>17</v>
      </c>
      <c r="C23" s="139"/>
      <c r="D23" s="139"/>
      <c r="E23" s="139"/>
      <c r="F23" s="139"/>
      <c r="G23" s="145"/>
      <c r="H23" s="146"/>
      <c r="I23" s="147"/>
    </row>
    <row r="24" spans="1:22" ht="15" customHeight="1" x14ac:dyDescent="0.25">
      <c r="A24" s="38" t="s">
        <v>20</v>
      </c>
      <c r="B24" s="138" t="s">
        <v>19</v>
      </c>
      <c r="C24" s="139"/>
      <c r="D24" s="139"/>
      <c r="E24" s="139"/>
      <c r="F24" s="139"/>
      <c r="G24" s="145"/>
      <c r="H24" s="146"/>
      <c r="I24" s="147"/>
    </row>
    <row r="25" spans="1:22" ht="15" customHeight="1" x14ac:dyDescent="0.25">
      <c r="A25" s="38" t="s">
        <v>22</v>
      </c>
      <c r="B25" s="138" t="s">
        <v>21</v>
      </c>
      <c r="C25" s="139"/>
      <c r="D25" s="139"/>
      <c r="E25" s="139"/>
      <c r="F25" s="139"/>
      <c r="G25" s="145"/>
      <c r="H25" s="146"/>
      <c r="I25" s="147"/>
    </row>
    <row r="26" spans="1:22" ht="15" customHeight="1" x14ac:dyDescent="0.25">
      <c r="A26" s="38" t="s">
        <v>24</v>
      </c>
      <c r="B26" s="138" t="s">
        <v>23</v>
      </c>
      <c r="C26" s="139"/>
      <c r="D26" s="139"/>
      <c r="E26" s="139"/>
      <c r="F26" s="139"/>
      <c r="G26" s="145"/>
      <c r="H26" s="146"/>
      <c r="I26" s="147"/>
    </row>
    <row r="27" spans="1:22" ht="15" customHeight="1" x14ac:dyDescent="0.25">
      <c r="A27" s="38" t="s">
        <v>26</v>
      </c>
      <c r="B27" s="138" t="s">
        <v>25</v>
      </c>
      <c r="C27" s="139"/>
      <c r="D27" s="139"/>
      <c r="E27" s="139"/>
      <c r="F27" s="139"/>
      <c r="G27" s="145"/>
      <c r="H27" s="146"/>
      <c r="I27" s="147"/>
    </row>
    <row r="28" spans="1:22" ht="15" customHeight="1" x14ac:dyDescent="0.25">
      <c r="A28" s="38" t="s">
        <v>28</v>
      </c>
      <c r="B28" s="138" t="s">
        <v>27</v>
      </c>
      <c r="C28" s="139"/>
      <c r="D28" s="139"/>
      <c r="E28" s="139"/>
      <c r="F28" s="139"/>
      <c r="G28" s="145"/>
      <c r="H28" s="146"/>
      <c r="I28" s="147"/>
      <c r="T28" s="15" t="s">
        <v>289</v>
      </c>
    </row>
    <row r="29" spans="1:22" ht="15" customHeight="1" x14ac:dyDescent="0.25">
      <c r="A29" s="38" t="s">
        <v>30</v>
      </c>
      <c r="B29" s="138" t="s">
        <v>29</v>
      </c>
      <c r="C29" s="139"/>
      <c r="D29" s="139"/>
      <c r="E29" s="139"/>
      <c r="F29" s="139"/>
      <c r="G29" s="145" t="s">
        <v>289</v>
      </c>
      <c r="H29" s="146"/>
      <c r="I29" s="147"/>
      <c r="T29" s="15" t="s">
        <v>286</v>
      </c>
      <c r="U29" s="59">
        <v>1400000</v>
      </c>
      <c r="V29" s="59"/>
    </row>
    <row r="30" spans="1:22" x14ac:dyDescent="0.25">
      <c r="A30" s="38" t="s">
        <v>274</v>
      </c>
      <c r="B30" s="138" t="s">
        <v>290</v>
      </c>
      <c r="C30" s="139"/>
      <c r="D30" s="139"/>
      <c r="E30" s="139"/>
      <c r="F30" s="139"/>
      <c r="G30" s="145" t="s">
        <v>289</v>
      </c>
      <c r="H30" s="146"/>
      <c r="I30" s="147"/>
      <c r="T30" s="15" t="s">
        <v>287</v>
      </c>
      <c r="U30" s="59">
        <v>1200000</v>
      </c>
      <c r="V30" s="59"/>
    </row>
    <row r="31" spans="1:22" ht="15" customHeight="1" x14ac:dyDescent="0.25">
      <c r="A31" s="38" t="s">
        <v>275</v>
      </c>
      <c r="B31" s="138" t="s">
        <v>31</v>
      </c>
      <c r="C31" s="139"/>
      <c r="D31" s="139"/>
      <c r="E31" s="139"/>
      <c r="F31" s="139"/>
      <c r="G31" s="145"/>
      <c r="H31" s="146"/>
      <c r="I31" s="147"/>
      <c r="T31" s="15" t="s">
        <v>288</v>
      </c>
      <c r="U31" s="59"/>
    </row>
    <row r="32" spans="1:22" ht="15" customHeight="1" x14ac:dyDescent="0.25">
      <c r="A32" s="38" t="s">
        <v>276</v>
      </c>
      <c r="B32" s="138" t="s">
        <v>32</v>
      </c>
      <c r="C32" s="139"/>
      <c r="D32" s="139"/>
      <c r="E32" s="139"/>
      <c r="F32" s="139"/>
      <c r="G32" s="145"/>
      <c r="H32" s="146"/>
      <c r="I32" s="147"/>
      <c r="T32" s="15" t="s">
        <v>292</v>
      </c>
      <c r="U32" s="129">
        <v>900000</v>
      </c>
    </row>
    <row r="33" spans="1:23" ht="15" customHeight="1" x14ac:dyDescent="0.25">
      <c r="A33" s="38" t="s">
        <v>277</v>
      </c>
      <c r="B33" s="138" t="s">
        <v>33</v>
      </c>
      <c r="C33" s="139"/>
      <c r="D33" s="139"/>
      <c r="E33" s="139"/>
      <c r="F33" s="139"/>
      <c r="G33" s="145" t="s">
        <v>289</v>
      </c>
      <c r="H33" s="146"/>
      <c r="I33" s="147"/>
      <c r="T33" s="15" t="s">
        <v>289</v>
      </c>
      <c r="W33" s="15" t="s">
        <v>289</v>
      </c>
    </row>
    <row r="34" spans="1:23" x14ac:dyDescent="0.25">
      <c r="A34" s="38" t="s">
        <v>278</v>
      </c>
      <c r="B34" s="138" t="s">
        <v>270</v>
      </c>
      <c r="C34" s="139"/>
      <c r="D34" s="139"/>
      <c r="E34" s="139"/>
      <c r="F34" s="139"/>
      <c r="G34" s="127"/>
      <c r="H34" s="128" t="s">
        <v>298</v>
      </c>
      <c r="I34" s="127"/>
      <c r="T34" s="15" t="s">
        <v>291</v>
      </c>
      <c r="W34" s="15" t="s">
        <v>300</v>
      </c>
    </row>
    <row r="35" spans="1:23" ht="15" customHeight="1" x14ac:dyDescent="0.25">
      <c r="A35" s="38" t="s">
        <v>279</v>
      </c>
      <c r="B35" s="138" t="s">
        <v>272</v>
      </c>
      <c r="C35" s="139"/>
      <c r="D35" s="139"/>
      <c r="E35" s="139"/>
      <c r="F35" s="139"/>
      <c r="G35" s="127"/>
      <c r="H35" s="128" t="s">
        <v>299</v>
      </c>
      <c r="I35" s="127" t="s">
        <v>289</v>
      </c>
      <c r="T35" s="15" t="s">
        <v>292</v>
      </c>
      <c r="W35" s="15" t="s">
        <v>301</v>
      </c>
    </row>
    <row r="36" spans="1:23" ht="15" customHeight="1" x14ac:dyDescent="0.25">
      <c r="A36" s="38" t="s">
        <v>280</v>
      </c>
      <c r="B36" s="138" t="s">
        <v>273</v>
      </c>
      <c r="C36" s="139"/>
      <c r="D36" s="139"/>
      <c r="E36" s="139"/>
      <c r="F36" s="139"/>
      <c r="G36" s="142"/>
      <c r="H36" s="143"/>
      <c r="I36" s="144"/>
      <c r="K36" s="116" t="s">
        <v>305</v>
      </c>
      <c r="T36" s="15" t="s">
        <v>293</v>
      </c>
      <c r="W36" s="15" t="s">
        <v>302</v>
      </c>
    </row>
    <row r="37" spans="1:23" ht="33.75" customHeight="1" x14ac:dyDescent="0.25">
      <c r="A37" s="38" t="s">
        <v>281</v>
      </c>
      <c r="B37" s="138" t="s">
        <v>34</v>
      </c>
      <c r="C37" s="139"/>
      <c r="D37" s="139"/>
      <c r="E37" s="139"/>
      <c r="F37" s="139"/>
      <c r="G37" s="145"/>
      <c r="H37" s="146"/>
      <c r="I37" s="147"/>
      <c r="T37" s="15" t="s">
        <v>294</v>
      </c>
      <c r="W37" s="15" t="s">
        <v>303</v>
      </c>
    </row>
    <row r="38" spans="1:23" ht="33.75" customHeight="1" x14ac:dyDescent="0.25">
      <c r="A38" s="38" t="s">
        <v>363</v>
      </c>
      <c r="B38" s="138" t="s">
        <v>364</v>
      </c>
      <c r="C38" s="139"/>
      <c r="D38" s="139"/>
      <c r="E38" s="139"/>
      <c r="F38" s="139"/>
      <c r="G38" s="145"/>
      <c r="H38" s="146"/>
      <c r="I38" s="147"/>
      <c r="T38" s="15" t="s">
        <v>294</v>
      </c>
      <c r="W38" s="15" t="s">
        <v>303</v>
      </c>
    </row>
    <row r="39" spans="1:23" ht="15" customHeight="1" x14ac:dyDescent="0.25">
      <c r="W39" s="15" t="s">
        <v>304</v>
      </c>
    </row>
    <row r="40" spans="1:23" ht="23.25" x14ac:dyDescent="0.35">
      <c r="C40" s="126" t="s">
        <v>1</v>
      </c>
      <c r="T40" s="15" t="s">
        <v>289</v>
      </c>
    </row>
    <row r="41" spans="1:23" x14ac:dyDescent="0.25">
      <c r="A41" s="39"/>
      <c r="T41" s="15" t="s">
        <v>296</v>
      </c>
    </row>
    <row r="42" spans="1:23" x14ac:dyDescent="0.25">
      <c r="A42" s="154" t="s">
        <v>43</v>
      </c>
      <c r="B42" s="154"/>
      <c r="C42" s="154"/>
      <c r="D42" s="154"/>
      <c r="E42" s="154"/>
      <c r="F42" s="154"/>
      <c r="G42" s="154"/>
      <c r="H42" s="154"/>
      <c r="I42" s="154"/>
      <c r="T42" s="15" t="s">
        <v>297</v>
      </c>
    </row>
    <row r="43" spans="1:23" ht="27" customHeight="1" x14ac:dyDescent="0.25">
      <c r="A43" s="15" t="s">
        <v>365</v>
      </c>
    </row>
    <row r="44" spans="1:23" x14ac:dyDescent="0.25">
      <c r="I44" s="121" t="s">
        <v>44</v>
      </c>
      <c r="M44" s="40"/>
    </row>
    <row r="45" spans="1:23" ht="21.75" customHeight="1" x14ac:dyDescent="0.25">
      <c r="A45" s="38" t="s">
        <v>35</v>
      </c>
      <c r="B45" s="149" t="s">
        <v>295</v>
      </c>
      <c r="C45" s="149"/>
      <c r="D45" s="149"/>
      <c r="E45" s="149"/>
      <c r="F45" s="149"/>
      <c r="G45" s="149"/>
      <c r="H45" s="149"/>
      <c r="I45" s="105" t="str">
        <f>IF(G29="Hoved",IF(G30="Enkeltpersonforetak",U32,U29),IF(G29="Filial",IF(G30="Enkeltpersonforetak",U32,U30),IF(G29="Vakt",U31,"")))</f>
        <v/>
      </c>
    </row>
    <row r="46" spans="1:23" x14ac:dyDescent="0.25">
      <c r="A46" s="38" t="s">
        <v>36</v>
      </c>
      <c r="B46" s="149" t="s">
        <v>40</v>
      </c>
      <c r="C46" s="149"/>
      <c r="D46" s="149"/>
      <c r="E46" s="149"/>
      <c r="F46" s="149"/>
      <c r="G46" s="149"/>
      <c r="H46" s="149"/>
      <c r="I46" s="73"/>
      <c r="K46" s="116" t="s">
        <v>264</v>
      </c>
    </row>
    <row r="47" spans="1:23" x14ac:dyDescent="0.25">
      <c r="A47" s="38" t="s">
        <v>37</v>
      </c>
      <c r="B47" s="149" t="s">
        <v>41</v>
      </c>
      <c r="C47" s="149"/>
      <c r="D47" s="149"/>
      <c r="E47" s="149"/>
      <c r="F47" s="149"/>
      <c r="G47" s="149"/>
      <c r="H47" s="149"/>
      <c r="I47" s="73"/>
      <c r="K47" s="116" t="s">
        <v>264</v>
      </c>
    </row>
    <row r="48" spans="1:23" x14ac:dyDescent="0.25">
      <c r="A48" s="38" t="s">
        <v>38</v>
      </c>
      <c r="B48" s="149" t="s">
        <v>42</v>
      </c>
      <c r="C48" s="149"/>
      <c r="D48" s="149"/>
      <c r="E48" s="149"/>
      <c r="F48" s="149"/>
      <c r="G48" s="149"/>
      <c r="H48" s="149"/>
      <c r="I48" s="105">
        <f>+Resultatregnskap!H80*1000</f>
        <v>0</v>
      </c>
      <c r="K48" s="116"/>
    </row>
    <row r="49" spans="1:9" x14ac:dyDescent="0.25">
      <c r="A49" s="41"/>
      <c r="B49" s="149" t="s">
        <v>283</v>
      </c>
      <c r="C49" s="149"/>
      <c r="D49" s="149"/>
      <c r="E49" s="149"/>
      <c r="F49" s="149"/>
      <c r="G49" s="149"/>
      <c r="H49" s="149"/>
      <c r="I49" s="105">
        <f>IF(G29="Vakt",(-I48+I46+I47),IF((-I48+I46+I47)&gt;I45,I45,IF((-I48+I46+I47)&lt;0,0,(-I48+I46+I47))))</f>
        <v>0</v>
      </c>
    </row>
    <row r="50" spans="1:9" ht="30.75" customHeight="1" x14ac:dyDescent="0.25">
      <c r="H50" s="15" t="s">
        <v>39</v>
      </c>
    </row>
    <row r="51" spans="1:9" x14ac:dyDescent="0.25">
      <c r="B51" s="125" t="s">
        <v>285</v>
      </c>
      <c r="E51" s="15" t="s">
        <v>262</v>
      </c>
    </row>
    <row r="52" spans="1:9" x14ac:dyDescent="0.25">
      <c r="A52" s="140"/>
      <c r="B52" s="140"/>
      <c r="C52" s="140"/>
      <c r="E52" s="140"/>
      <c r="F52" s="140"/>
      <c r="G52" s="140"/>
      <c r="H52" s="140"/>
      <c r="I52" s="140"/>
    </row>
    <row r="55" spans="1:9" x14ac:dyDescent="0.25">
      <c r="A55" s="116" t="s">
        <v>269</v>
      </c>
    </row>
  </sheetData>
  <sheetProtection selectLockedCells="1"/>
  <mergeCells count="60">
    <mergeCell ref="B38:F38"/>
    <mergeCell ref="G38:I38"/>
    <mergeCell ref="B30:F30"/>
    <mergeCell ref="B31:F31"/>
    <mergeCell ref="B32:F32"/>
    <mergeCell ref="B33:F33"/>
    <mergeCell ref="B35:F35"/>
    <mergeCell ref="G25:I25"/>
    <mergeCell ref="G26:I26"/>
    <mergeCell ref="G27:I27"/>
    <mergeCell ref="G33:I33"/>
    <mergeCell ref="G37:I37"/>
    <mergeCell ref="G28:I28"/>
    <mergeCell ref="G29:I29"/>
    <mergeCell ref="G30:I30"/>
    <mergeCell ref="G31:I31"/>
    <mergeCell ref="G32:I32"/>
    <mergeCell ref="G17:I17"/>
    <mergeCell ref="G18:I18"/>
    <mergeCell ref="G19:I19"/>
    <mergeCell ref="G21:I21"/>
    <mergeCell ref="G22:I22"/>
    <mergeCell ref="B45:H45"/>
    <mergeCell ref="A42:I42"/>
    <mergeCell ref="B34:F34"/>
    <mergeCell ref="B37:F37"/>
    <mergeCell ref="B18:F18"/>
    <mergeCell ref="B19:F19"/>
    <mergeCell ref="B21:F21"/>
    <mergeCell ref="B22:F22"/>
    <mergeCell ref="B23:F23"/>
    <mergeCell ref="B25:F25"/>
    <mergeCell ref="B26:F26"/>
    <mergeCell ref="B27:F27"/>
    <mergeCell ref="B28:F28"/>
    <mergeCell ref="B29:F29"/>
    <mergeCell ref="G23:I23"/>
    <mergeCell ref="G24:I24"/>
    <mergeCell ref="A4:I5"/>
    <mergeCell ref="A1:I3"/>
    <mergeCell ref="A13:I14"/>
    <mergeCell ref="F6:I8"/>
    <mergeCell ref="B16:F16"/>
    <mergeCell ref="G16:I16"/>
    <mergeCell ref="B17:F17"/>
    <mergeCell ref="A52:C52"/>
    <mergeCell ref="E52:I52"/>
    <mergeCell ref="A6:E6"/>
    <mergeCell ref="A7:E7"/>
    <mergeCell ref="A8:E8"/>
    <mergeCell ref="B36:F36"/>
    <mergeCell ref="G36:I36"/>
    <mergeCell ref="B20:F20"/>
    <mergeCell ref="G20:I20"/>
    <mergeCell ref="A11:B11"/>
    <mergeCell ref="B24:F24"/>
    <mergeCell ref="B49:H49"/>
    <mergeCell ref="B46:H46"/>
    <mergeCell ref="B47:H47"/>
    <mergeCell ref="B48:H48"/>
  </mergeCells>
  <dataValidations count="5">
    <dataValidation type="list" allowBlank="1" showInputMessage="1" showErrorMessage="1" sqref="G29:I29" xr:uid="{00000000-0002-0000-0000-000000000000}">
      <formula1>$T$28:$T$31</formula1>
    </dataValidation>
    <dataValidation type="list" allowBlank="1" showInputMessage="1" showErrorMessage="1" sqref="G30:I30" xr:uid="{00000000-0002-0000-0000-000001000000}">
      <formula1>$T$33:$T$37</formula1>
    </dataValidation>
    <dataValidation type="list" allowBlank="1" showInputMessage="1" showErrorMessage="1" sqref="G33:I33" xr:uid="{00000000-0002-0000-0000-000002000000}">
      <formula1>$T$40:$T$42</formula1>
    </dataValidation>
    <dataValidation type="whole" operator="lessThan" allowBlank="1" showInputMessage="1" showErrorMessage="1" errorTitle="Feil fortegn" error="Feil fortegn" promptTitle="Må være negativ" sqref="I46:I47" xr:uid="{00000000-0002-0000-0000-000003000000}">
      <formula1>0</formula1>
    </dataValidation>
    <dataValidation type="list" allowBlank="1" showInputMessage="1" showErrorMessage="1" sqref="I35" xr:uid="{00000000-0002-0000-0000-000004000000}">
      <formula1>$W$33:$W$39</formula1>
    </dataValidation>
  </dataValidations>
  <hyperlinks>
    <hyperlink ref="A9" r:id="rId1" xr:uid="{00000000-0004-0000-0000-000000000000}"/>
  </hyperlinks>
  <printOptions horizontalCentered="1"/>
  <pageMargins left="0.43307086614173229" right="0.39370078740157483" top="0.78740157480314965" bottom="0.78740157480314965" header="0.31496062992125984" footer="0.31496062992125984"/>
  <pageSetup paperSize="9" scale="84" orientation="portrait" horizontalDpi="4294967295" verticalDpi="4294967295" r:id="rId2"/>
  <headerFooter>
    <oddFooter>&amp;LSøknadsskjema driftsstøtte&amp;CUtskriftsdato &amp;D&amp;RSide &amp;P av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6"/>
  <sheetViews>
    <sheetView zoomScaleNormal="100" workbookViewId="0">
      <selection activeCell="O6" sqref="O6"/>
    </sheetView>
  </sheetViews>
  <sheetFormatPr baseColWidth="10" defaultColWidth="11.42578125" defaultRowHeight="15" x14ac:dyDescent="0.25"/>
  <cols>
    <col min="1" max="1" width="6.28515625" style="15" customWidth="1"/>
    <col min="2" max="2" width="11.42578125" style="15"/>
    <col min="3" max="3" width="20.42578125" style="15" customWidth="1"/>
    <col min="4" max="4" width="14.7109375" style="59" customWidth="1"/>
    <col min="5" max="5" width="11.28515625" style="59" customWidth="1"/>
    <col min="6" max="6" width="7.28515625" style="59" customWidth="1"/>
    <col min="7" max="7" width="18.7109375" style="59" customWidth="1"/>
    <col min="8" max="8" width="11.5703125" style="59" bestFit="1" customWidth="1"/>
    <col min="9" max="9" width="7.5703125" style="80" bestFit="1" customWidth="1"/>
    <col min="10" max="16384" width="11.42578125" style="15"/>
  </cols>
  <sheetData>
    <row r="1" spans="1:10" ht="23.25" customHeight="1" x14ac:dyDescent="0.25">
      <c r="A1" s="166" t="s">
        <v>45</v>
      </c>
      <c r="B1" s="166"/>
      <c r="C1" s="166"/>
      <c r="D1" s="166"/>
      <c r="E1" s="166"/>
      <c r="F1" s="166"/>
      <c r="G1" s="166"/>
      <c r="H1" s="166"/>
      <c r="I1" s="166"/>
    </row>
    <row r="2" spans="1:10" ht="18.75" customHeight="1" x14ac:dyDescent="0.25">
      <c r="A2" s="167"/>
      <c r="B2" s="167"/>
      <c r="C2" s="167"/>
      <c r="D2" s="167"/>
      <c r="E2" s="167"/>
      <c r="F2" s="167"/>
      <c r="G2" s="167"/>
      <c r="H2" s="167"/>
      <c r="I2" s="167"/>
    </row>
    <row r="3" spans="1:10" ht="15" customHeight="1" x14ac:dyDescent="0.25">
      <c r="A3" s="28"/>
      <c r="B3" s="218"/>
      <c r="C3" s="218"/>
      <c r="D3" s="218"/>
      <c r="E3" s="218"/>
      <c r="F3" s="218"/>
      <c r="G3" s="118" t="s">
        <v>163</v>
      </c>
      <c r="H3" s="42" t="s">
        <v>46</v>
      </c>
      <c r="I3" s="19" t="s">
        <v>47</v>
      </c>
    </row>
    <row r="4" spans="1:10" ht="15.75" customHeight="1" x14ac:dyDescent="0.25">
      <c r="A4" s="123"/>
      <c r="B4" s="215"/>
      <c r="C4" s="215"/>
      <c r="D4" s="215"/>
      <c r="E4" s="215"/>
      <c r="F4" s="215"/>
      <c r="G4" s="43"/>
      <c r="H4" s="44" t="s">
        <v>50</v>
      </c>
      <c r="I4" s="77"/>
    </row>
    <row r="5" spans="1:10" ht="15.75" customHeight="1" x14ac:dyDescent="0.25">
      <c r="A5" s="18" t="s">
        <v>150</v>
      </c>
      <c r="B5" s="224" t="s">
        <v>164</v>
      </c>
      <c r="C5" s="224"/>
      <c r="D5" s="224"/>
      <c r="E5" s="224"/>
      <c r="F5" s="225"/>
      <c r="G5" s="168"/>
      <c r="H5" s="170"/>
      <c r="I5" s="172"/>
    </row>
    <row r="6" spans="1:10" ht="15.75" customHeight="1" x14ac:dyDescent="0.25">
      <c r="A6" s="21" t="s">
        <v>48</v>
      </c>
      <c r="B6" s="222" t="s">
        <v>49</v>
      </c>
      <c r="C6" s="222"/>
      <c r="D6" s="222"/>
      <c r="E6" s="222"/>
      <c r="F6" s="223"/>
      <c r="G6" s="169"/>
      <c r="H6" s="171"/>
      <c r="I6" s="173"/>
    </row>
    <row r="7" spans="1:10" ht="15.75" customHeight="1" x14ac:dyDescent="0.25">
      <c r="A7" s="20" t="s">
        <v>51</v>
      </c>
      <c r="B7" s="216" t="s">
        <v>156</v>
      </c>
      <c r="C7" s="216"/>
      <c r="D7" s="216"/>
      <c r="E7" s="216"/>
      <c r="F7" s="217"/>
      <c r="G7" s="130">
        <v>3010</v>
      </c>
      <c r="H7" s="69"/>
      <c r="I7" s="173"/>
    </row>
    <row r="8" spans="1:10" x14ac:dyDescent="0.25">
      <c r="A8" s="22" t="s">
        <v>52</v>
      </c>
      <c r="B8" s="210" t="s">
        <v>155</v>
      </c>
      <c r="C8" s="210"/>
      <c r="D8" s="210"/>
      <c r="E8" s="210"/>
      <c r="F8" s="211"/>
      <c r="G8" s="131">
        <v>3020</v>
      </c>
      <c r="H8" s="70"/>
      <c r="I8" s="173"/>
    </row>
    <row r="9" spans="1:10" x14ac:dyDescent="0.25">
      <c r="A9" s="22" t="s">
        <v>53</v>
      </c>
      <c r="B9" s="210" t="s">
        <v>347</v>
      </c>
      <c r="C9" s="210"/>
      <c r="D9" s="210"/>
      <c r="E9" s="210"/>
      <c r="F9" s="211"/>
      <c r="G9" s="131">
        <v>3040</v>
      </c>
      <c r="H9" s="70"/>
      <c r="I9" s="173"/>
    </row>
    <row r="10" spans="1:10" ht="15.75" customHeight="1" x14ac:dyDescent="0.25">
      <c r="A10" s="22" t="s">
        <v>54</v>
      </c>
      <c r="B10" s="210" t="s">
        <v>157</v>
      </c>
      <c r="C10" s="210"/>
      <c r="D10" s="210"/>
      <c r="E10" s="210"/>
      <c r="F10" s="211"/>
      <c r="G10" s="131" t="s">
        <v>312</v>
      </c>
      <c r="H10" s="70"/>
      <c r="I10" s="173"/>
    </row>
    <row r="11" spans="1:10" ht="15.75" customHeight="1" x14ac:dyDescent="0.25">
      <c r="A11" s="22" t="s">
        <v>55</v>
      </c>
      <c r="B11" s="210" t="s">
        <v>158</v>
      </c>
      <c r="C11" s="210"/>
      <c r="D11" s="210"/>
      <c r="E11" s="210"/>
      <c r="F11" s="211"/>
      <c r="G11" s="131">
        <v>3070</v>
      </c>
      <c r="H11" s="70"/>
      <c r="I11" s="173"/>
    </row>
    <row r="12" spans="1:10" ht="15.75" customHeight="1" x14ac:dyDescent="0.25">
      <c r="A12" s="22" t="s">
        <v>56</v>
      </c>
      <c r="B12" s="210" t="s">
        <v>159</v>
      </c>
      <c r="C12" s="210"/>
      <c r="D12" s="210"/>
      <c r="E12" s="210"/>
      <c r="F12" s="211"/>
      <c r="G12" s="131" t="s">
        <v>313</v>
      </c>
      <c r="H12" s="70"/>
      <c r="I12" s="173"/>
      <c r="J12" s="116" t="s">
        <v>264</v>
      </c>
    </row>
    <row r="13" spans="1:10" ht="15.75" customHeight="1" thickBot="1" x14ac:dyDescent="0.3">
      <c r="A13" s="23" t="s">
        <v>57</v>
      </c>
      <c r="B13" s="263" t="s">
        <v>58</v>
      </c>
      <c r="C13" s="263"/>
      <c r="D13" s="263"/>
      <c r="E13" s="263"/>
      <c r="F13" s="228"/>
      <c r="G13" s="132"/>
      <c r="H13" s="46">
        <f>SUM(H7:H12)</f>
        <v>0</v>
      </c>
      <c r="I13" s="174"/>
    </row>
    <row r="14" spans="1:10" ht="15.75" customHeight="1" x14ac:dyDescent="0.25">
      <c r="A14" s="20" t="s">
        <v>59</v>
      </c>
      <c r="B14" s="216" t="s">
        <v>160</v>
      </c>
      <c r="C14" s="216"/>
      <c r="D14" s="216"/>
      <c r="E14" s="216"/>
      <c r="F14" s="217"/>
      <c r="G14" s="130" t="s">
        <v>314</v>
      </c>
      <c r="H14" s="69"/>
      <c r="I14" s="175">
        <v>1</v>
      </c>
    </row>
    <row r="15" spans="1:10" x14ac:dyDescent="0.25">
      <c r="A15" s="22" t="s">
        <v>60</v>
      </c>
      <c r="B15" s="210" t="s">
        <v>161</v>
      </c>
      <c r="C15" s="210"/>
      <c r="D15" s="210"/>
      <c r="E15" s="210"/>
      <c r="F15" s="211"/>
      <c r="G15" s="131" t="s">
        <v>315</v>
      </c>
      <c r="H15" s="70"/>
      <c r="I15" s="173"/>
    </row>
    <row r="16" spans="1:10" ht="15.75" customHeight="1" thickBot="1" x14ac:dyDescent="0.3">
      <c r="A16" s="23" t="s">
        <v>61</v>
      </c>
      <c r="B16" s="263" t="s">
        <v>62</v>
      </c>
      <c r="C16" s="263"/>
      <c r="D16" s="263"/>
      <c r="E16" s="263"/>
      <c r="F16" s="228"/>
      <c r="G16" s="45"/>
      <c r="H16" s="46">
        <f>H13+H14-H15</f>
        <v>0</v>
      </c>
      <c r="I16" s="174"/>
    </row>
    <row r="17" spans="1:9" ht="15.75" customHeight="1" x14ac:dyDescent="0.25">
      <c r="A17" s="20" t="s">
        <v>63</v>
      </c>
      <c r="B17" s="217" t="s">
        <v>162</v>
      </c>
      <c r="C17" s="237"/>
      <c r="D17" s="237"/>
      <c r="E17" s="264" t="s">
        <v>360</v>
      </c>
      <c r="F17" s="264"/>
      <c r="G17" s="265"/>
      <c r="H17" s="69"/>
      <c r="I17" s="78"/>
    </row>
    <row r="18" spans="1:9" ht="15.75" customHeight="1" thickBot="1" x14ac:dyDescent="0.3">
      <c r="A18" s="23" t="s">
        <v>64</v>
      </c>
      <c r="B18" s="228" t="s">
        <v>65</v>
      </c>
      <c r="C18" s="229"/>
      <c r="D18" s="229"/>
      <c r="E18" s="229"/>
      <c r="F18" s="229"/>
      <c r="G18" s="230"/>
      <c r="H18" s="46">
        <f>SUM(H16:H17)</f>
        <v>0</v>
      </c>
      <c r="I18" s="79"/>
    </row>
    <row r="19" spans="1:9" x14ac:dyDescent="0.25">
      <c r="A19" s="25" t="s">
        <v>66</v>
      </c>
      <c r="B19" s="226" t="s">
        <v>67</v>
      </c>
      <c r="C19" s="226"/>
      <c r="D19" s="47" t="s">
        <v>68</v>
      </c>
      <c r="E19" s="227" t="s">
        <v>69</v>
      </c>
      <c r="F19" s="227"/>
      <c r="G19" s="47" t="s">
        <v>70</v>
      </c>
      <c r="H19" s="47" t="s">
        <v>71</v>
      </c>
      <c r="I19" s="189" t="str">
        <f>IF(H16&gt;0,H30/$H$16,"-")</f>
        <v>-</v>
      </c>
    </row>
    <row r="20" spans="1:9" x14ac:dyDescent="0.25">
      <c r="A20" s="20" t="s">
        <v>72</v>
      </c>
      <c r="B20" s="231" t="s">
        <v>73</v>
      </c>
      <c r="C20" s="231"/>
      <c r="D20" s="48" t="s">
        <v>74</v>
      </c>
      <c r="E20" s="232" t="s">
        <v>75</v>
      </c>
      <c r="F20" s="232"/>
      <c r="G20" s="48" t="s">
        <v>76</v>
      </c>
      <c r="H20" s="48"/>
      <c r="I20" s="190"/>
    </row>
    <row r="21" spans="1:9" x14ac:dyDescent="0.25">
      <c r="A21" s="22" t="s">
        <v>77</v>
      </c>
      <c r="B21" s="233" t="s">
        <v>316</v>
      </c>
      <c r="C21" s="233"/>
      <c r="D21" s="70"/>
      <c r="E21" s="234"/>
      <c r="F21" s="234"/>
      <c r="G21" s="70"/>
      <c r="H21" s="49">
        <f>+D21+E21-G21</f>
        <v>0</v>
      </c>
      <c r="I21" s="190"/>
    </row>
    <row r="22" spans="1:9" x14ac:dyDescent="0.25">
      <c r="A22" s="22" t="s">
        <v>78</v>
      </c>
      <c r="B22" s="233" t="s">
        <v>317</v>
      </c>
      <c r="C22" s="233"/>
      <c r="D22" s="70"/>
      <c r="E22" s="234"/>
      <c r="F22" s="234"/>
      <c r="G22" s="70"/>
      <c r="H22" s="49">
        <f>+D22+E22-G22</f>
        <v>0</v>
      </c>
      <c r="I22" s="190"/>
    </row>
    <row r="23" spans="1:9" x14ac:dyDescent="0.25">
      <c r="A23" s="22" t="s">
        <v>79</v>
      </c>
      <c r="B23" s="233" t="s">
        <v>353</v>
      </c>
      <c r="C23" s="233"/>
      <c r="D23" s="50"/>
      <c r="E23" s="234"/>
      <c r="F23" s="234"/>
      <c r="G23" s="50"/>
      <c r="H23" s="274">
        <f>+D25+E25-G25</f>
        <v>0</v>
      </c>
      <c r="I23" s="190"/>
    </row>
    <row r="24" spans="1:9" x14ac:dyDescent="0.25">
      <c r="A24" s="22" t="s">
        <v>80</v>
      </c>
      <c r="B24" s="233" t="s">
        <v>352</v>
      </c>
      <c r="C24" s="233"/>
      <c r="D24" s="51"/>
      <c r="E24" s="269"/>
      <c r="F24" s="269"/>
      <c r="G24" s="51"/>
      <c r="H24" s="275"/>
      <c r="I24" s="190"/>
    </row>
    <row r="25" spans="1:9" x14ac:dyDescent="0.25">
      <c r="A25" s="22" t="s">
        <v>81</v>
      </c>
      <c r="B25" s="233" t="s">
        <v>354</v>
      </c>
      <c r="C25" s="233"/>
      <c r="D25" s="71"/>
      <c r="E25" s="270">
        <f>SUM(E23:E24)</f>
        <v>0</v>
      </c>
      <c r="F25" s="270"/>
      <c r="G25" s="71"/>
      <c r="H25" s="276"/>
      <c r="I25" s="190"/>
    </row>
    <row r="26" spans="1:9" x14ac:dyDescent="0.25">
      <c r="A26" s="22" t="s">
        <v>82</v>
      </c>
      <c r="B26" s="233" t="s">
        <v>355</v>
      </c>
      <c r="C26" s="233"/>
      <c r="D26" s="70"/>
      <c r="E26" s="234"/>
      <c r="F26" s="234"/>
      <c r="G26" s="70"/>
      <c r="H26" s="49">
        <f t="shared" ref="H26:H27" si="0">+D26+E26-G26</f>
        <v>0</v>
      </c>
      <c r="I26" s="190"/>
    </row>
    <row r="27" spans="1:9" x14ac:dyDescent="0.25">
      <c r="A27" s="22" t="s">
        <v>83</v>
      </c>
      <c r="B27" s="233" t="s">
        <v>356</v>
      </c>
      <c r="C27" s="233"/>
      <c r="D27" s="70"/>
      <c r="E27" s="234"/>
      <c r="F27" s="234"/>
      <c r="G27" s="70"/>
      <c r="H27" s="49">
        <f t="shared" si="0"/>
        <v>0</v>
      </c>
      <c r="I27" s="190"/>
    </row>
    <row r="28" spans="1:9" x14ac:dyDescent="0.25">
      <c r="A28" s="22" t="s">
        <v>84</v>
      </c>
      <c r="B28" s="241" t="s">
        <v>85</v>
      </c>
      <c r="C28" s="241"/>
      <c r="D28" s="49">
        <f>SUM(D21:D27)</f>
        <v>0</v>
      </c>
      <c r="E28" s="270">
        <f>SUM(E21:F27)-E25</f>
        <v>0</v>
      </c>
      <c r="F28" s="270"/>
      <c r="G28" s="49">
        <f>SUM(G21:G27)</f>
        <v>0</v>
      </c>
      <c r="H28" s="49">
        <f>SUM(H21:H27)</f>
        <v>0</v>
      </c>
      <c r="I28" s="190"/>
    </row>
    <row r="29" spans="1:9" x14ac:dyDescent="0.25">
      <c r="A29" s="22" t="s">
        <v>86</v>
      </c>
      <c r="B29" s="242" t="s">
        <v>310</v>
      </c>
      <c r="C29" s="219"/>
      <c r="D29" s="219"/>
      <c r="E29" s="219"/>
      <c r="F29" s="219"/>
      <c r="G29" s="133">
        <v>4800</v>
      </c>
      <c r="H29" s="70"/>
      <c r="I29" s="190"/>
    </row>
    <row r="30" spans="1:9" ht="15.75" thickBot="1" x14ac:dyDescent="0.3">
      <c r="A30" s="23" t="s">
        <v>72</v>
      </c>
      <c r="B30" s="266" t="s">
        <v>311</v>
      </c>
      <c r="C30" s="267"/>
      <c r="D30" s="267"/>
      <c r="E30" s="267"/>
      <c r="F30" s="267"/>
      <c r="G30" s="117"/>
      <c r="H30" s="46">
        <f>SUM(H28:H29)</f>
        <v>0</v>
      </c>
      <c r="I30" s="191"/>
    </row>
    <row r="31" spans="1:9" x14ac:dyDescent="0.25">
      <c r="A31" s="24" t="s">
        <v>87</v>
      </c>
      <c r="B31" s="268" t="s">
        <v>88</v>
      </c>
      <c r="C31" s="268"/>
      <c r="D31" s="268"/>
      <c r="E31" s="268"/>
      <c r="F31" s="268"/>
      <c r="G31" s="52"/>
      <c r="H31" s="52"/>
      <c r="I31" s="189" t="str">
        <f>IF(H16&gt;0,H43/H16,"-")</f>
        <v>-</v>
      </c>
    </row>
    <row r="32" spans="1:9" ht="15" customHeight="1" x14ac:dyDescent="0.25">
      <c r="A32" s="20" t="s">
        <v>89</v>
      </c>
      <c r="B32" s="247" t="s">
        <v>167</v>
      </c>
      <c r="C32" s="248"/>
      <c r="D32" s="248"/>
      <c r="E32" s="249" t="s">
        <v>318</v>
      </c>
      <c r="F32" s="250"/>
      <c r="G32" s="69"/>
      <c r="H32" s="271">
        <f>SUM(G32:G38)</f>
        <v>0</v>
      </c>
      <c r="I32" s="190"/>
    </row>
    <row r="33" spans="1:9" ht="15" customHeight="1" x14ac:dyDescent="0.25">
      <c r="A33" s="22" t="s">
        <v>90</v>
      </c>
      <c r="B33" s="251" t="s">
        <v>168</v>
      </c>
      <c r="C33" s="252"/>
      <c r="D33" s="252"/>
      <c r="E33" s="253" t="s">
        <v>319</v>
      </c>
      <c r="F33" s="221"/>
      <c r="G33" s="70"/>
      <c r="H33" s="271"/>
      <c r="I33" s="190"/>
    </row>
    <row r="34" spans="1:9" x14ac:dyDescent="0.25">
      <c r="A34" s="22" t="s">
        <v>166</v>
      </c>
      <c r="B34" s="251" t="s">
        <v>169</v>
      </c>
      <c r="C34" s="252"/>
      <c r="D34" s="252"/>
      <c r="E34" s="253" t="s">
        <v>320</v>
      </c>
      <c r="F34" s="221"/>
      <c r="G34" s="70"/>
      <c r="H34" s="271"/>
      <c r="I34" s="190"/>
    </row>
    <row r="35" spans="1:9" ht="15" customHeight="1" x14ac:dyDescent="0.25">
      <c r="A35" s="22" t="s">
        <v>91</v>
      </c>
      <c r="B35" s="251" t="s">
        <v>170</v>
      </c>
      <c r="C35" s="252"/>
      <c r="D35" s="220" t="s">
        <v>348</v>
      </c>
      <c r="E35" s="220"/>
      <c r="F35" s="221"/>
      <c r="G35" s="70"/>
      <c r="H35" s="271"/>
      <c r="I35" s="190"/>
    </row>
    <row r="36" spans="1:9" ht="15" customHeight="1" x14ac:dyDescent="0.25">
      <c r="A36" s="22" t="s">
        <v>92</v>
      </c>
      <c r="B36" s="251" t="s">
        <v>171</v>
      </c>
      <c r="C36" s="252"/>
      <c r="D36" s="252"/>
      <c r="E36" s="220">
        <v>5400</v>
      </c>
      <c r="F36" s="221"/>
      <c r="G36" s="70"/>
      <c r="H36" s="271"/>
      <c r="I36" s="190"/>
    </row>
    <row r="37" spans="1:9" ht="15" customHeight="1" x14ac:dyDescent="0.25">
      <c r="A37" s="22" t="s">
        <v>93</v>
      </c>
      <c r="B37" s="251" t="s">
        <v>172</v>
      </c>
      <c r="C37" s="252"/>
      <c r="D37" s="252"/>
      <c r="E37" s="220">
        <v>5420</v>
      </c>
      <c r="F37" s="221"/>
      <c r="G37" s="70"/>
      <c r="H37" s="271"/>
      <c r="I37" s="190"/>
    </row>
    <row r="38" spans="1:9" ht="15" customHeight="1" x14ac:dyDescent="0.25">
      <c r="A38" s="22" t="s">
        <v>94</v>
      </c>
      <c r="B38" s="251" t="s">
        <v>173</v>
      </c>
      <c r="C38" s="252"/>
      <c r="D38" s="252"/>
      <c r="E38" s="220" t="s">
        <v>349</v>
      </c>
      <c r="F38" s="221"/>
      <c r="G38" s="70"/>
      <c r="H38" s="272"/>
      <c r="I38" s="190"/>
    </row>
    <row r="39" spans="1:9" ht="15" customHeight="1" x14ac:dyDescent="0.25">
      <c r="A39" s="22" t="s">
        <v>95</v>
      </c>
      <c r="B39" s="251" t="s">
        <v>174</v>
      </c>
      <c r="C39" s="252"/>
      <c r="D39" s="252"/>
      <c r="E39" s="220" t="s">
        <v>321</v>
      </c>
      <c r="F39" s="221"/>
      <c r="G39" s="70"/>
      <c r="H39" s="273">
        <f>SUM(G39:G42)</f>
        <v>0</v>
      </c>
      <c r="I39" s="190"/>
    </row>
    <row r="40" spans="1:9" ht="15" customHeight="1" x14ac:dyDescent="0.25">
      <c r="A40" s="22" t="s">
        <v>96</v>
      </c>
      <c r="B40" s="251" t="s">
        <v>175</v>
      </c>
      <c r="C40" s="252"/>
      <c r="D40" s="252"/>
      <c r="E40" s="220">
        <v>5960</v>
      </c>
      <c r="F40" s="221"/>
      <c r="G40" s="70"/>
      <c r="H40" s="271"/>
      <c r="I40" s="190"/>
    </row>
    <row r="41" spans="1:9" ht="15" customHeight="1" x14ac:dyDescent="0.25">
      <c r="A41" s="22" t="s">
        <v>97</v>
      </c>
      <c r="B41" s="251" t="s">
        <v>176</v>
      </c>
      <c r="C41" s="252"/>
      <c r="D41" s="252"/>
      <c r="E41" s="220">
        <v>5970</v>
      </c>
      <c r="F41" s="221"/>
      <c r="G41" s="70"/>
      <c r="H41" s="271"/>
      <c r="I41" s="190"/>
    </row>
    <row r="42" spans="1:9" ht="15" customHeight="1" x14ac:dyDescent="0.25">
      <c r="A42" s="22" t="s">
        <v>98</v>
      </c>
      <c r="B42" s="251" t="s">
        <v>177</v>
      </c>
      <c r="C42" s="252"/>
      <c r="D42" s="252"/>
      <c r="E42" s="220">
        <v>5990</v>
      </c>
      <c r="F42" s="221"/>
      <c r="G42" s="70"/>
      <c r="H42" s="272"/>
      <c r="I42" s="190"/>
    </row>
    <row r="43" spans="1:9" ht="15.75" thickBot="1" x14ac:dyDescent="0.3">
      <c r="A43" s="23" t="s">
        <v>87</v>
      </c>
      <c r="B43" s="235" t="s">
        <v>99</v>
      </c>
      <c r="C43" s="235"/>
      <c r="D43" s="235"/>
      <c r="E43" s="235"/>
      <c r="F43" s="235"/>
      <c r="G43" s="46"/>
      <c r="H43" s="46">
        <f>SUM(H32:H42)</f>
        <v>0</v>
      </c>
      <c r="I43" s="191"/>
    </row>
    <row r="44" spans="1:9" x14ac:dyDescent="0.25">
      <c r="A44" s="24" t="s">
        <v>100</v>
      </c>
      <c r="B44" s="236" t="s">
        <v>101</v>
      </c>
      <c r="C44" s="236"/>
      <c r="D44" s="236"/>
      <c r="E44" s="53"/>
      <c r="F44" s="54"/>
      <c r="G44" s="164"/>
      <c r="H44" s="65"/>
      <c r="I44" s="176" t="str">
        <f>IF(H16&gt;0,H45/H16,"-")</f>
        <v>-</v>
      </c>
    </row>
    <row r="45" spans="1:9" x14ac:dyDescent="0.25">
      <c r="A45" s="20" t="s">
        <v>102</v>
      </c>
      <c r="B45" s="237" t="s">
        <v>178</v>
      </c>
      <c r="C45" s="237"/>
      <c r="D45" s="237"/>
      <c r="E45" s="254" t="s">
        <v>322</v>
      </c>
      <c r="F45" s="250"/>
      <c r="G45" s="165"/>
      <c r="H45" s="72"/>
      <c r="I45" s="192"/>
    </row>
    <row r="46" spans="1:9" x14ac:dyDescent="0.25">
      <c r="A46" s="26" t="s">
        <v>103</v>
      </c>
      <c r="B46" s="238" t="s">
        <v>104</v>
      </c>
      <c r="C46" s="238"/>
      <c r="D46" s="238"/>
      <c r="E46" s="134"/>
      <c r="F46" s="135"/>
      <c r="G46" s="55"/>
      <c r="H46" s="181">
        <f>SUM(G47:G49)</f>
        <v>0</v>
      </c>
      <c r="I46" s="193" t="str">
        <f>IF(H16&gt;0,H46/H16,"-")</f>
        <v>-</v>
      </c>
    </row>
    <row r="47" spans="1:9" x14ac:dyDescent="0.25">
      <c r="A47" s="20" t="s">
        <v>105</v>
      </c>
      <c r="B47" s="239" t="s">
        <v>179</v>
      </c>
      <c r="C47" s="239"/>
      <c r="D47" s="239"/>
      <c r="E47" s="255">
        <v>6300</v>
      </c>
      <c r="F47" s="256"/>
      <c r="G47" s="72"/>
      <c r="H47" s="182"/>
      <c r="I47" s="177"/>
    </row>
    <row r="48" spans="1:9" x14ac:dyDescent="0.25">
      <c r="A48" s="22" t="s">
        <v>106</v>
      </c>
      <c r="B48" s="219" t="s">
        <v>180</v>
      </c>
      <c r="C48" s="219"/>
      <c r="D48" s="219"/>
      <c r="E48" s="257">
        <v>6600</v>
      </c>
      <c r="F48" s="258"/>
      <c r="G48" s="73"/>
      <c r="H48" s="182"/>
      <c r="I48" s="177"/>
    </row>
    <row r="49" spans="1:9" ht="15" customHeight="1" x14ac:dyDescent="0.25">
      <c r="A49" s="22" t="s">
        <v>107</v>
      </c>
      <c r="B49" s="219" t="s">
        <v>181</v>
      </c>
      <c r="C49" s="219"/>
      <c r="D49" s="220" t="s">
        <v>323</v>
      </c>
      <c r="E49" s="220"/>
      <c r="F49" s="221"/>
      <c r="G49" s="73"/>
      <c r="H49" s="182"/>
      <c r="I49" s="177"/>
    </row>
    <row r="50" spans="1:9" x14ac:dyDescent="0.25">
      <c r="A50" s="22" t="s">
        <v>103</v>
      </c>
      <c r="B50" s="219" t="s">
        <v>108</v>
      </c>
      <c r="C50" s="219"/>
      <c r="D50" s="219"/>
      <c r="E50" s="56"/>
      <c r="F50" s="57"/>
      <c r="G50" s="58"/>
      <c r="H50" s="165"/>
      <c r="I50" s="192"/>
    </row>
    <row r="51" spans="1:9" x14ac:dyDescent="0.25">
      <c r="A51" s="27"/>
    </row>
    <row r="52" spans="1:9" ht="15" customHeight="1" x14ac:dyDescent="0.25">
      <c r="A52" s="28"/>
      <c r="B52" s="218"/>
      <c r="C52" s="218"/>
      <c r="D52" s="218"/>
      <c r="E52" s="243" t="s">
        <v>163</v>
      </c>
      <c r="F52" s="244"/>
      <c r="G52" s="42" t="s">
        <v>46</v>
      </c>
      <c r="H52" s="42" t="s">
        <v>46</v>
      </c>
      <c r="I52" s="19" t="s">
        <v>47</v>
      </c>
    </row>
    <row r="53" spans="1:9" ht="15.75" customHeight="1" x14ac:dyDescent="0.25">
      <c r="A53" s="29"/>
      <c r="B53" s="237"/>
      <c r="C53" s="237"/>
      <c r="D53" s="237"/>
      <c r="E53" s="60"/>
      <c r="F53" s="60"/>
      <c r="G53" s="44" t="s">
        <v>50</v>
      </c>
      <c r="H53" s="44" t="s">
        <v>50</v>
      </c>
      <c r="I53" s="77"/>
    </row>
    <row r="54" spans="1:9" x14ac:dyDescent="0.25">
      <c r="A54" s="26" t="s">
        <v>110</v>
      </c>
      <c r="B54" s="238" t="s">
        <v>111</v>
      </c>
      <c r="C54" s="238"/>
      <c r="D54" s="238"/>
      <c r="E54" s="61"/>
      <c r="F54" s="61"/>
      <c r="G54" s="55"/>
      <c r="H54" s="181">
        <f>SUM(G55:G57)</f>
        <v>0</v>
      </c>
      <c r="I54" s="193" t="str">
        <f>IF(H16&gt;0,H66/H16,"-")</f>
        <v>-</v>
      </c>
    </row>
    <row r="55" spans="1:9" x14ac:dyDescent="0.25">
      <c r="A55" s="20" t="s">
        <v>112</v>
      </c>
      <c r="B55" s="261" t="s">
        <v>182</v>
      </c>
      <c r="C55" s="261"/>
      <c r="D55" s="262"/>
      <c r="E55" s="203" t="s">
        <v>324</v>
      </c>
      <c r="F55" s="204"/>
      <c r="G55" s="72"/>
      <c r="H55" s="182"/>
      <c r="I55" s="177"/>
    </row>
    <row r="56" spans="1:9" x14ac:dyDescent="0.25">
      <c r="A56" s="22" t="s">
        <v>113</v>
      </c>
      <c r="B56" s="241" t="s">
        <v>183</v>
      </c>
      <c r="C56" s="241"/>
      <c r="D56" s="242"/>
      <c r="E56" s="194" t="s">
        <v>325</v>
      </c>
      <c r="F56" s="195"/>
      <c r="G56" s="73"/>
      <c r="H56" s="182"/>
      <c r="I56" s="177"/>
    </row>
    <row r="57" spans="1:9" x14ac:dyDescent="0.25">
      <c r="A57" s="22" t="s">
        <v>114</v>
      </c>
      <c r="B57" s="241" t="s">
        <v>184</v>
      </c>
      <c r="C57" s="241"/>
      <c r="D57" s="242"/>
      <c r="E57" s="194" t="s">
        <v>350</v>
      </c>
      <c r="F57" s="195"/>
      <c r="G57" s="73"/>
      <c r="H57" s="165"/>
      <c r="I57" s="177"/>
    </row>
    <row r="58" spans="1:9" x14ac:dyDescent="0.25">
      <c r="A58" s="22" t="s">
        <v>115</v>
      </c>
      <c r="B58" s="241" t="s">
        <v>185</v>
      </c>
      <c r="C58" s="241"/>
      <c r="D58" s="242"/>
      <c r="E58" s="194" t="s">
        <v>326</v>
      </c>
      <c r="F58" s="195"/>
      <c r="G58" s="73"/>
      <c r="H58" s="200">
        <f>SUM(G58:G60)</f>
        <v>0</v>
      </c>
      <c r="I58" s="177"/>
    </row>
    <row r="59" spans="1:9" x14ac:dyDescent="0.25">
      <c r="A59" s="22" t="s">
        <v>116</v>
      </c>
      <c r="B59" s="241" t="s">
        <v>186</v>
      </c>
      <c r="C59" s="241"/>
      <c r="D59" s="242"/>
      <c r="E59" s="194">
        <v>7100</v>
      </c>
      <c r="F59" s="195"/>
      <c r="G59" s="73"/>
      <c r="H59" s="201"/>
      <c r="I59" s="177"/>
    </row>
    <row r="60" spans="1:9" x14ac:dyDescent="0.25">
      <c r="A60" s="22" t="s">
        <v>117</v>
      </c>
      <c r="B60" s="241" t="s">
        <v>118</v>
      </c>
      <c r="C60" s="241"/>
      <c r="D60" s="242"/>
      <c r="E60" s="194"/>
      <c r="F60" s="195"/>
      <c r="G60" s="73"/>
      <c r="H60" s="202"/>
      <c r="I60" s="177"/>
    </row>
    <row r="61" spans="1:9" x14ac:dyDescent="0.25">
      <c r="A61" s="22" t="s">
        <v>119</v>
      </c>
      <c r="B61" s="241" t="s">
        <v>187</v>
      </c>
      <c r="C61" s="241"/>
      <c r="D61" s="242"/>
      <c r="E61" s="194">
        <v>7180</v>
      </c>
      <c r="F61" s="195"/>
      <c r="G61" s="73"/>
      <c r="H61" s="200">
        <f>SUM(G61:G63)</f>
        <v>0</v>
      </c>
      <c r="I61" s="177"/>
    </row>
    <row r="62" spans="1:9" x14ac:dyDescent="0.25">
      <c r="A62" s="22" t="s">
        <v>120</v>
      </c>
      <c r="B62" s="241" t="s">
        <v>188</v>
      </c>
      <c r="C62" s="241"/>
      <c r="D62" s="242"/>
      <c r="E62" s="194" t="s">
        <v>327</v>
      </c>
      <c r="F62" s="195"/>
      <c r="G62" s="73"/>
      <c r="H62" s="201"/>
      <c r="I62" s="177"/>
    </row>
    <row r="63" spans="1:9" x14ac:dyDescent="0.25">
      <c r="A63" s="22" t="s">
        <v>121</v>
      </c>
      <c r="B63" s="241" t="s">
        <v>189</v>
      </c>
      <c r="C63" s="241"/>
      <c r="D63" s="242"/>
      <c r="E63" s="194" t="s">
        <v>328</v>
      </c>
      <c r="F63" s="195"/>
      <c r="G63" s="73"/>
      <c r="H63" s="202"/>
      <c r="I63" s="177"/>
    </row>
    <row r="64" spans="1:9" x14ac:dyDescent="0.25">
      <c r="A64" s="22" t="s">
        <v>122</v>
      </c>
      <c r="B64" s="241" t="s">
        <v>190</v>
      </c>
      <c r="C64" s="241"/>
      <c r="D64" s="242"/>
      <c r="E64" s="194" t="s">
        <v>329</v>
      </c>
      <c r="F64" s="195"/>
      <c r="G64" s="62"/>
      <c r="H64" s="74"/>
      <c r="I64" s="177"/>
    </row>
    <row r="65" spans="1:10" x14ac:dyDescent="0.25">
      <c r="A65" s="22" t="s">
        <v>123</v>
      </c>
      <c r="B65" s="241" t="s">
        <v>191</v>
      </c>
      <c r="C65" s="241"/>
      <c r="D65" s="242"/>
      <c r="E65" s="194" t="s">
        <v>330</v>
      </c>
      <c r="F65" s="195"/>
      <c r="G65" s="62"/>
      <c r="H65" s="74"/>
      <c r="I65" s="177"/>
      <c r="J65" s="116" t="s">
        <v>264</v>
      </c>
    </row>
    <row r="66" spans="1:10" ht="15.75" thickBot="1" x14ac:dyDescent="0.3">
      <c r="A66" s="26" t="s">
        <v>110</v>
      </c>
      <c r="B66" s="259" t="s">
        <v>124</v>
      </c>
      <c r="C66" s="259"/>
      <c r="D66" s="260"/>
      <c r="E66" s="209"/>
      <c r="F66" s="181"/>
      <c r="G66" s="55"/>
      <c r="H66" s="63">
        <f>SUM(H54:H65)</f>
        <v>0</v>
      </c>
      <c r="I66" s="178"/>
    </row>
    <row r="67" spans="1:10" ht="15.75" thickBot="1" x14ac:dyDescent="0.3">
      <c r="A67" s="30" t="s">
        <v>125</v>
      </c>
      <c r="B67" s="208" t="s">
        <v>151</v>
      </c>
      <c r="C67" s="208"/>
      <c r="D67" s="208"/>
      <c r="E67" s="208"/>
      <c r="F67" s="208"/>
      <c r="G67" s="64"/>
      <c r="H67" s="64">
        <f>+H66+H46+H45+H43+H30</f>
        <v>0</v>
      </c>
      <c r="I67" s="81" t="str">
        <f>IF(H16&gt;0,H67/H16,"-")</f>
        <v>-</v>
      </c>
    </row>
    <row r="68" spans="1:10" ht="15.75" thickBot="1" x14ac:dyDescent="0.3">
      <c r="A68" s="30" t="s">
        <v>126</v>
      </c>
      <c r="B68" s="208" t="s">
        <v>152</v>
      </c>
      <c r="C68" s="208"/>
      <c r="D68" s="208"/>
      <c r="E68" s="208"/>
      <c r="F68" s="208"/>
      <c r="G68" s="64"/>
      <c r="H68" s="64">
        <f>+H18-H67</f>
        <v>0</v>
      </c>
      <c r="I68" s="81" t="str">
        <f>IF(H16&gt;0,H68/H16,"-")</f>
        <v>-</v>
      </c>
    </row>
    <row r="69" spans="1:10" x14ac:dyDescent="0.25">
      <c r="A69" s="31" t="s">
        <v>127</v>
      </c>
      <c r="B69" s="240" t="s">
        <v>128</v>
      </c>
      <c r="C69" s="240"/>
      <c r="D69" s="240"/>
      <c r="E69" s="240"/>
      <c r="F69" s="240"/>
      <c r="G69" s="183"/>
      <c r="H69" s="65"/>
      <c r="I69" s="176" t="str">
        <f>IF(H16&gt;0,H73/H16,"-")</f>
        <v>-</v>
      </c>
    </row>
    <row r="70" spans="1:10" x14ac:dyDescent="0.25">
      <c r="A70" s="20" t="s">
        <v>129</v>
      </c>
      <c r="B70" s="216" t="s">
        <v>192</v>
      </c>
      <c r="C70" s="216"/>
      <c r="D70" s="217"/>
      <c r="E70" s="203" t="s">
        <v>331</v>
      </c>
      <c r="F70" s="204"/>
      <c r="G70" s="184"/>
      <c r="H70" s="72"/>
      <c r="I70" s="177"/>
    </row>
    <row r="71" spans="1:10" x14ac:dyDescent="0.25">
      <c r="A71" s="22" t="s">
        <v>130</v>
      </c>
      <c r="B71" s="210" t="s">
        <v>193</v>
      </c>
      <c r="C71" s="210"/>
      <c r="D71" s="211"/>
      <c r="E71" s="194">
        <v>8180</v>
      </c>
      <c r="F71" s="195"/>
      <c r="G71" s="73"/>
      <c r="H71" s="181">
        <f>SUM(G71:G72)</f>
        <v>0</v>
      </c>
      <c r="I71" s="177"/>
    </row>
    <row r="72" spans="1:10" x14ac:dyDescent="0.25">
      <c r="A72" s="22" t="s">
        <v>131</v>
      </c>
      <c r="B72" s="210" t="s">
        <v>194</v>
      </c>
      <c r="C72" s="210"/>
      <c r="D72" s="211"/>
      <c r="E72" s="194" t="s">
        <v>332</v>
      </c>
      <c r="F72" s="195"/>
      <c r="G72" s="73"/>
      <c r="H72" s="165"/>
      <c r="I72" s="177"/>
    </row>
    <row r="73" spans="1:10" ht="15.75" thickBot="1" x14ac:dyDescent="0.3">
      <c r="A73" s="32" t="s">
        <v>127</v>
      </c>
      <c r="B73" s="245" t="s">
        <v>132</v>
      </c>
      <c r="C73" s="245"/>
      <c r="D73" s="245"/>
      <c r="E73" s="245"/>
      <c r="F73" s="245"/>
      <c r="G73" s="66"/>
      <c r="H73" s="67">
        <f>+H70-H71</f>
        <v>0</v>
      </c>
      <c r="I73" s="178"/>
    </row>
    <row r="74" spans="1:10" x14ac:dyDescent="0.25">
      <c r="A74" s="25" t="s">
        <v>133</v>
      </c>
      <c r="B74" s="246" t="s">
        <v>134</v>
      </c>
      <c r="C74" s="246"/>
      <c r="D74" s="246"/>
      <c r="E74" s="246"/>
      <c r="F74" s="246"/>
      <c r="G74" s="65"/>
      <c r="H74" s="164">
        <f>SUM(G75:G76)</f>
        <v>0</v>
      </c>
      <c r="I74" s="186"/>
    </row>
    <row r="75" spans="1:10" x14ac:dyDescent="0.25">
      <c r="A75" s="20" t="s">
        <v>135</v>
      </c>
      <c r="B75" s="216" t="s">
        <v>196</v>
      </c>
      <c r="C75" s="216"/>
      <c r="D75" s="217"/>
      <c r="E75" s="203">
        <v>3800</v>
      </c>
      <c r="F75" s="204"/>
      <c r="G75" s="72"/>
      <c r="H75" s="182"/>
      <c r="I75" s="187"/>
    </row>
    <row r="76" spans="1:10" x14ac:dyDescent="0.25">
      <c r="A76" s="22" t="s">
        <v>136</v>
      </c>
      <c r="B76" s="210" t="s">
        <v>197</v>
      </c>
      <c r="C76" s="210"/>
      <c r="D76" s="211"/>
      <c r="E76" s="194">
        <v>8400</v>
      </c>
      <c r="F76" s="195"/>
      <c r="G76" s="73"/>
      <c r="H76" s="165"/>
      <c r="I76" s="187"/>
    </row>
    <row r="77" spans="1:10" x14ac:dyDescent="0.25">
      <c r="A77" s="22" t="s">
        <v>137</v>
      </c>
      <c r="B77" s="210" t="s">
        <v>261</v>
      </c>
      <c r="C77" s="210"/>
      <c r="D77" s="211"/>
      <c r="E77" s="194">
        <v>8500</v>
      </c>
      <c r="F77" s="195"/>
      <c r="G77" s="73"/>
      <c r="H77" s="181">
        <f>SUM(G77:G78)</f>
        <v>0</v>
      </c>
      <c r="I77" s="187"/>
    </row>
    <row r="78" spans="1:10" ht="15.75" thickBot="1" x14ac:dyDescent="0.3">
      <c r="A78" s="26" t="s">
        <v>138</v>
      </c>
      <c r="B78" s="212" t="s">
        <v>198</v>
      </c>
      <c r="C78" s="212"/>
      <c r="D78" s="213"/>
      <c r="E78" s="196">
        <v>8580</v>
      </c>
      <c r="F78" s="197"/>
      <c r="G78" s="75"/>
      <c r="H78" s="185"/>
      <c r="I78" s="188"/>
      <c r="J78" s="116" t="s">
        <v>264</v>
      </c>
    </row>
    <row r="79" spans="1:10" ht="15.75" thickBot="1" x14ac:dyDescent="0.3">
      <c r="A79" s="30" t="s">
        <v>133</v>
      </c>
      <c r="B79" s="208" t="s">
        <v>139</v>
      </c>
      <c r="C79" s="208"/>
      <c r="D79" s="208"/>
      <c r="E79" s="208"/>
      <c r="F79" s="208"/>
      <c r="G79" s="64"/>
      <c r="H79" s="64">
        <f>+H74-H77</f>
        <v>0</v>
      </c>
      <c r="I79" s="81" t="str">
        <f>IF(H16&gt;0,H79/H16,"-")</f>
        <v>-</v>
      </c>
    </row>
    <row r="80" spans="1:10" ht="15.75" thickBot="1" x14ac:dyDescent="0.3">
      <c r="A80" s="30" t="s">
        <v>140</v>
      </c>
      <c r="B80" s="208" t="s">
        <v>153</v>
      </c>
      <c r="C80" s="208"/>
      <c r="D80" s="208"/>
      <c r="E80" s="208"/>
      <c r="F80" s="208"/>
      <c r="G80" s="64"/>
      <c r="H80" s="64">
        <f>+H68+H73+H79</f>
        <v>0</v>
      </c>
      <c r="I80" s="81" t="str">
        <f>IF(H16&gt;0,H80/H16,"-")</f>
        <v>-</v>
      </c>
    </row>
    <row r="81" spans="1:9" ht="15.75" thickBot="1" x14ac:dyDescent="0.3">
      <c r="A81" s="30" t="s">
        <v>141</v>
      </c>
      <c r="B81" s="208" t="s">
        <v>199</v>
      </c>
      <c r="C81" s="208"/>
      <c r="D81" s="214"/>
      <c r="E81" s="198">
        <v>3420</v>
      </c>
      <c r="F81" s="199"/>
      <c r="G81" s="64"/>
      <c r="H81" s="76"/>
      <c r="I81" s="82"/>
    </row>
    <row r="82" spans="1:9" ht="15.75" thickBot="1" x14ac:dyDescent="0.3">
      <c r="A82" s="33" t="s">
        <v>142</v>
      </c>
      <c r="B82" s="205" t="s">
        <v>195</v>
      </c>
      <c r="C82" s="205"/>
      <c r="D82" s="205"/>
      <c r="E82" s="205"/>
      <c r="F82" s="205"/>
      <c r="G82" s="68"/>
      <c r="H82" s="68">
        <f>SUM(H80:H81)</f>
        <v>0</v>
      </c>
      <c r="I82" s="83"/>
    </row>
    <row r="83" spans="1:9" ht="15.75" customHeight="1" thickBot="1" x14ac:dyDescent="0.3">
      <c r="A83" s="30" t="s">
        <v>143</v>
      </c>
      <c r="B83" s="206" t="s">
        <v>200</v>
      </c>
      <c r="C83" s="207"/>
      <c r="D83" s="207"/>
      <c r="E83" s="179">
        <v>6050</v>
      </c>
      <c r="F83" s="180"/>
      <c r="G83" s="68"/>
      <c r="H83" s="76"/>
      <c r="I83" s="82"/>
    </row>
    <row r="84" spans="1:9" ht="15.75" thickBot="1" x14ac:dyDescent="0.3">
      <c r="A84" s="30" t="s">
        <v>144</v>
      </c>
      <c r="B84" s="208" t="s">
        <v>154</v>
      </c>
      <c r="C84" s="208"/>
      <c r="D84" s="208"/>
      <c r="E84" s="208"/>
      <c r="F84" s="208"/>
      <c r="G84" s="64"/>
      <c r="H84" s="64">
        <f>+H82-H83</f>
        <v>0</v>
      </c>
      <c r="I84" s="81" t="str">
        <f>IF(H16&gt;0,H84/H16,"-")</f>
        <v>-</v>
      </c>
    </row>
    <row r="85" spans="1:9" x14ac:dyDescent="0.25">
      <c r="A85" s="34" t="s">
        <v>145</v>
      </c>
    </row>
    <row r="86" spans="1:9" x14ac:dyDescent="0.25">
      <c r="A86" s="155"/>
      <c r="B86" s="156"/>
      <c r="C86" s="156"/>
      <c r="D86" s="156"/>
      <c r="E86" s="156"/>
      <c r="F86" s="156"/>
      <c r="G86" s="156"/>
      <c r="H86" s="156"/>
      <c r="I86" s="157"/>
    </row>
    <row r="87" spans="1:9" x14ac:dyDescent="0.25">
      <c r="A87" s="158"/>
      <c r="B87" s="159"/>
      <c r="C87" s="159"/>
      <c r="D87" s="159"/>
      <c r="E87" s="159"/>
      <c r="F87" s="159"/>
      <c r="G87" s="159"/>
      <c r="H87" s="159"/>
      <c r="I87" s="160"/>
    </row>
    <row r="88" spans="1:9" x14ac:dyDescent="0.25">
      <c r="A88" s="158"/>
      <c r="B88" s="159"/>
      <c r="C88" s="159"/>
      <c r="D88" s="159"/>
      <c r="E88" s="159"/>
      <c r="F88" s="159"/>
      <c r="G88" s="159"/>
      <c r="H88" s="159"/>
      <c r="I88" s="160"/>
    </row>
    <row r="89" spans="1:9" x14ac:dyDescent="0.25">
      <c r="A89" s="158"/>
      <c r="B89" s="159"/>
      <c r="C89" s="159"/>
      <c r="D89" s="159"/>
      <c r="E89" s="159"/>
      <c r="F89" s="159"/>
      <c r="G89" s="159"/>
      <c r="H89" s="159"/>
      <c r="I89" s="160"/>
    </row>
    <row r="90" spans="1:9" x14ac:dyDescent="0.25">
      <c r="A90" s="158"/>
      <c r="B90" s="159"/>
      <c r="C90" s="159"/>
      <c r="D90" s="159"/>
      <c r="E90" s="159"/>
      <c r="F90" s="159"/>
      <c r="G90" s="159"/>
      <c r="H90" s="159"/>
      <c r="I90" s="160"/>
    </row>
    <row r="91" spans="1:9" x14ac:dyDescent="0.25">
      <c r="A91" s="158"/>
      <c r="B91" s="159"/>
      <c r="C91" s="159"/>
      <c r="D91" s="159"/>
      <c r="E91" s="159"/>
      <c r="F91" s="159"/>
      <c r="G91" s="159"/>
      <c r="H91" s="159"/>
      <c r="I91" s="160"/>
    </row>
    <row r="92" spans="1:9" x14ac:dyDescent="0.25">
      <c r="A92" s="158"/>
      <c r="B92" s="159"/>
      <c r="C92" s="159"/>
      <c r="D92" s="159"/>
      <c r="E92" s="159"/>
      <c r="F92" s="159"/>
      <c r="G92" s="159"/>
      <c r="H92" s="159"/>
      <c r="I92" s="160"/>
    </row>
    <row r="93" spans="1:9" x14ac:dyDescent="0.25">
      <c r="A93" s="158"/>
      <c r="B93" s="159"/>
      <c r="C93" s="159"/>
      <c r="D93" s="159"/>
      <c r="E93" s="159"/>
      <c r="F93" s="159"/>
      <c r="G93" s="159"/>
      <c r="H93" s="159"/>
      <c r="I93" s="160"/>
    </row>
    <row r="94" spans="1:9" x14ac:dyDescent="0.25">
      <c r="A94" s="158"/>
      <c r="B94" s="159"/>
      <c r="C94" s="159"/>
      <c r="D94" s="159"/>
      <c r="E94" s="159"/>
      <c r="F94" s="159"/>
      <c r="G94" s="159"/>
      <c r="H94" s="159"/>
      <c r="I94" s="160"/>
    </row>
    <row r="95" spans="1:9" x14ac:dyDescent="0.25">
      <c r="A95" s="158"/>
      <c r="B95" s="159"/>
      <c r="C95" s="159"/>
      <c r="D95" s="159"/>
      <c r="E95" s="159"/>
      <c r="F95" s="159"/>
      <c r="G95" s="159"/>
      <c r="H95" s="159"/>
      <c r="I95" s="160"/>
    </row>
    <row r="96" spans="1:9" x14ac:dyDescent="0.25">
      <c r="A96" s="158"/>
      <c r="B96" s="159"/>
      <c r="C96" s="159"/>
      <c r="D96" s="159"/>
      <c r="E96" s="159"/>
      <c r="F96" s="159"/>
      <c r="G96" s="159"/>
      <c r="H96" s="159"/>
      <c r="I96" s="160"/>
    </row>
    <row r="97" spans="1:9" x14ac:dyDescent="0.25">
      <c r="A97" s="158"/>
      <c r="B97" s="159"/>
      <c r="C97" s="159"/>
      <c r="D97" s="159"/>
      <c r="E97" s="159"/>
      <c r="F97" s="159"/>
      <c r="G97" s="159"/>
      <c r="H97" s="159"/>
      <c r="I97" s="160"/>
    </row>
    <row r="98" spans="1:9" x14ac:dyDescent="0.25">
      <c r="A98" s="158"/>
      <c r="B98" s="159"/>
      <c r="C98" s="159"/>
      <c r="D98" s="159"/>
      <c r="E98" s="159"/>
      <c r="F98" s="159"/>
      <c r="G98" s="159"/>
      <c r="H98" s="159"/>
      <c r="I98" s="160"/>
    </row>
    <row r="99" spans="1:9" x14ac:dyDescent="0.25">
      <c r="A99" s="158"/>
      <c r="B99" s="159"/>
      <c r="C99" s="159"/>
      <c r="D99" s="159"/>
      <c r="E99" s="159"/>
      <c r="F99" s="159"/>
      <c r="G99" s="159"/>
      <c r="H99" s="159"/>
      <c r="I99" s="160"/>
    </row>
    <row r="100" spans="1:9" x14ac:dyDescent="0.25">
      <c r="A100" s="158"/>
      <c r="B100" s="159"/>
      <c r="C100" s="159"/>
      <c r="D100" s="159"/>
      <c r="E100" s="159"/>
      <c r="F100" s="159"/>
      <c r="G100" s="159"/>
      <c r="H100" s="159"/>
      <c r="I100" s="160"/>
    </row>
    <row r="101" spans="1:9" x14ac:dyDescent="0.25">
      <c r="A101" s="158"/>
      <c r="B101" s="159"/>
      <c r="C101" s="159"/>
      <c r="D101" s="159"/>
      <c r="E101" s="159"/>
      <c r="F101" s="159"/>
      <c r="G101" s="159"/>
      <c r="H101" s="159"/>
      <c r="I101" s="160"/>
    </row>
    <row r="102" spans="1:9" x14ac:dyDescent="0.25">
      <c r="A102" s="158"/>
      <c r="B102" s="159"/>
      <c r="C102" s="159"/>
      <c r="D102" s="159"/>
      <c r="E102" s="159"/>
      <c r="F102" s="159"/>
      <c r="G102" s="159"/>
      <c r="H102" s="159"/>
      <c r="I102" s="160"/>
    </row>
    <row r="103" spans="1:9" x14ac:dyDescent="0.25">
      <c r="A103" s="158"/>
      <c r="B103" s="159"/>
      <c r="C103" s="159"/>
      <c r="D103" s="159"/>
      <c r="E103" s="159"/>
      <c r="F103" s="159"/>
      <c r="G103" s="159"/>
      <c r="H103" s="159"/>
      <c r="I103" s="160"/>
    </row>
    <row r="104" spans="1:9" x14ac:dyDescent="0.25">
      <c r="A104" s="158"/>
      <c r="B104" s="159"/>
      <c r="C104" s="159"/>
      <c r="D104" s="159"/>
      <c r="E104" s="159"/>
      <c r="F104" s="159"/>
      <c r="G104" s="159"/>
      <c r="H104" s="159"/>
      <c r="I104" s="160"/>
    </row>
    <row r="105" spans="1:9" x14ac:dyDescent="0.25">
      <c r="A105" s="158"/>
      <c r="B105" s="159"/>
      <c r="C105" s="159"/>
      <c r="D105" s="159"/>
      <c r="E105" s="159"/>
      <c r="F105" s="159"/>
      <c r="G105" s="159"/>
      <c r="H105" s="159"/>
      <c r="I105" s="160"/>
    </row>
    <row r="106" spans="1:9" x14ac:dyDescent="0.25">
      <c r="A106" s="161"/>
      <c r="B106" s="162"/>
      <c r="C106" s="162"/>
      <c r="D106" s="162"/>
      <c r="E106" s="162"/>
      <c r="F106" s="162"/>
      <c r="G106" s="162"/>
      <c r="H106" s="162"/>
      <c r="I106" s="163"/>
    </row>
  </sheetData>
  <sheetProtection selectLockedCells="1"/>
  <mergeCells count="154">
    <mergeCell ref="H32:H38"/>
    <mergeCell ref="H39:H42"/>
    <mergeCell ref="H23:H2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B35:C35"/>
    <mergeCell ref="D35:F35"/>
    <mergeCell ref="E39:F39"/>
    <mergeCell ref="B36:D36"/>
    <mergeCell ref="E36:F36"/>
    <mergeCell ref="B34:D34"/>
    <mergeCell ref="E34:F34"/>
    <mergeCell ref="B12:F12"/>
    <mergeCell ref="B13:F13"/>
    <mergeCell ref="B14:F14"/>
    <mergeCell ref="B15:F15"/>
    <mergeCell ref="B16:F16"/>
    <mergeCell ref="E17:G17"/>
    <mergeCell ref="B29:F29"/>
    <mergeCell ref="B30:F30"/>
    <mergeCell ref="B31:F31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71:D71"/>
    <mergeCell ref="B72:D72"/>
    <mergeCell ref="B73:F73"/>
    <mergeCell ref="B74:F74"/>
    <mergeCell ref="B75:D75"/>
    <mergeCell ref="B76:D76"/>
    <mergeCell ref="B17:D17"/>
    <mergeCell ref="B32:D32"/>
    <mergeCell ref="E32:F32"/>
    <mergeCell ref="B33:D33"/>
    <mergeCell ref="E33:F33"/>
    <mergeCell ref="E45:F45"/>
    <mergeCell ref="E47:F47"/>
    <mergeCell ref="E48:F48"/>
    <mergeCell ref="B50:D50"/>
    <mergeCell ref="B52:D52"/>
    <mergeCell ref="B53:D53"/>
    <mergeCell ref="B54:D54"/>
    <mergeCell ref="B48:D48"/>
    <mergeCell ref="B66:D66"/>
    <mergeCell ref="B55:D55"/>
    <mergeCell ref="B56:D56"/>
    <mergeCell ref="B57:D57"/>
    <mergeCell ref="B58:D58"/>
    <mergeCell ref="B43:F43"/>
    <mergeCell ref="B44:D44"/>
    <mergeCell ref="B45:D45"/>
    <mergeCell ref="B46:D46"/>
    <mergeCell ref="B47:D47"/>
    <mergeCell ref="B67:F67"/>
    <mergeCell ref="B68:F68"/>
    <mergeCell ref="B69:F69"/>
    <mergeCell ref="B70:D70"/>
    <mergeCell ref="B59:D59"/>
    <mergeCell ref="B60:D60"/>
    <mergeCell ref="B61:D61"/>
    <mergeCell ref="B62:D62"/>
    <mergeCell ref="B63:D63"/>
    <mergeCell ref="B64:D64"/>
    <mergeCell ref="B65:D65"/>
    <mergeCell ref="E52:F52"/>
    <mergeCell ref="B79:F79"/>
    <mergeCell ref="B80:F80"/>
    <mergeCell ref="B81:D81"/>
    <mergeCell ref="B4:F4"/>
    <mergeCell ref="B7:F7"/>
    <mergeCell ref="B3:F3"/>
    <mergeCell ref="B49:C49"/>
    <mergeCell ref="D49:F49"/>
    <mergeCell ref="B6:F6"/>
    <mergeCell ref="B5:F5"/>
    <mergeCell ref="B19:C19"/>
    <mergeCell ref="E19:F19"/>
    <mergeCell ref="B18:G18"/>
    <mergeCell ref="B11:F11"/>
    <mergeCell ref="B8:F8"/>
    <mergeCell ref="B9:F9"/>
    <mergeCell ref="B10:F10"/>
    <mergeCell ref="B20:C20"/>
    <mergeCell ref="E20:F20"/>
    <mergeCell ref="B21:C21"/>
    <mergeCell ref="E21:F21"/>
    <mergeCell ref="B22:C22"/>
    <mergeCell ref="E22:F22"/>
    <mergeCell ref="B23:C23"/>
    <mergeCell ref="H58:H60"/>
    <mergeCell ref="H61:H63"/>
    <mergeCell ref="H46:H50"/>
    <mergeCell ref="E70:F70"/>
    <mergeCell ref="E71:F71"/>
    <mergeCell ref="E72:F72"/>
    <mergeCell ref="B82:F82"/>
    <mergeCell ref="B83:D83"/>
    <mergeCell ref="B84:F8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75:F75"/>
    <mergeCell ref="B77:D77"/>
    <mergeCell ref="B78:D78"/>
    <mergeCell ref="A86:I106"/>
    <mergeCell ref="G44:G45"/>
    <mergeCell ref="A1:I2"/>
    <mergeCell ref="G5:G6"/>
    <mergeCell ref="H5:H6"/>
    <mergeCell ref="I5:I13"/>
    <mergeCell ref="I14:I16"/>
    <mergeCell ref="I69:I73"/>
    <mergeCell ref="E83:F83"/>
    <mergeCell ref="H54:H57"/>
    <mergeCell ref="G69:G70"/>
    <mergeCell ref="H71:H72"/>
    <mergeCell ref="H74:H76"/>
    <mergeCell ref="H77:H78"/>
    <mergeCell ref="I74:I78"/>
    <mergeCell ref="I19:I30"/>
    <mergeCell ref="I31:I43"/>
    <mergeCell ref="I44:I45"/>
    <mergeCell ref="I46:I50"/>
    <mergeCell ref="I54:I66"/>
    <mergeCell ref="E76:F76"/>
    <mergeCell ref="E77:F77"/>
    <mergeCell ref="E78:F78"/>
    <mergeCell ref="E81:F81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&amp;LSøknadsskjema driftsstøtte&amp;CUtskriftsdato &amp;D&amp;RSide &amp;P av &amp;N</oddFooter>
  </headerFooter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"/>
  <sheetViews>
    <sheetView showGridLines="0" topLeftCell="A30" zoomScaleNormal="100" workbookViewId="0">
      <selection activeCell="K27" sqref="K27"/>
    </sheetView>
  </sheetViews>
  <sheetFormatPr baseColWidth="10" defaultColWidth="11.42578125" defaultRowHeight="15" x14ac:dyDescent="0.25"/>
  <cols>
    <col min="1" max="1" width="25.28515625" style="15" customWidth="1"/>
    <col min="2" max="2" width="15" style="15" customWidth="1"/>
    <col min="3" max="3" width="11" style="59" customWidth="1"/>
    <col min="4" max="4" width="12" style="59" bestFit="1" customWidth="1"/>
    <col min="5" max="5" width="12.7109375" style="59" customWidth="1"/>
    <col min="6" max="6" width="15.140625" style="59" customWidth="1"/>
    <col min="7" max="7" width="13.28515625" style="59" bestFit="1" customWidth="1"/>
    <col min="8" max="16384" width="11.42578125" style="15"/>
  </cols>
  <sheetData>
    <row r="1" spans="1:7" s="1" customFormat="1" ht="12.75" customHeight="1" x14ac:dyDescent="0.2">
      <c r="A1" s="166" t="s">
        <v>268</v>
      </c>
      <c r="B1" s="166"/>
      <c r="C1" s="166"/>
      <c r="D1" s="166"/>
      <c r="E1" s="166"/>
      <c r="F1" s="166"/>
      <c r="G1" s="166"/>
    </row>
    <row r="2" spans="1:7" s="1" customFormat="1" ht="27" customHeight="1" x14ac:dyDescent="0.2">
      <c r="A2" s="167"/>
      <c r="B2" s="167"/>
      <c r="C2" s="167"/>
      <c r="D2" s="167"/>
      <c r="E2" s="167"/>
      <c r="F2" s="167"/>
      <c r="G2" s="167"/>
    </row>
    <row r="3" spans="1:7" s="1" customFormat="1" ht="12.75" x14ac:dyDescent="0.2">
      <c r="A3" s="295" t="s">
        <v>201</v>
      </c>
      <c r="B3" s="297" t="s">
        <v>202</v>
      </c>
      <c r="C3" s="88" t="s">
        <v>109</v>
      </c>
      <c r="D3" s="299" t="s">
        <v>203</v>
      </c>
      <c r="E3" s="300"/>
      <c r="F3" s="310" t="s">
        <v>202</v>
      </c>
      <c r="G3" s="88" t="s">
        <v>109</v>
      </c>
    </row>
    <row r="4" spans="1:7" s="1" customFormat="1" ht="12.75" x14ac:dyDescent="0.2">
      <c r="A4" s="296"/>
      <c r="B4" s="298"/>
      <c r="C4" s="89" t="s">
        <v>204</v>
      </c>
      <c r="D4" s="90" t="s">
        <v>205</v>
      </c>
      <c r="E4" s="91"/>
      <c r="F4" s="311"/>
      <c r="G4" s="89" t="s">
        <v>206</v>
      </c>
    </row>
    <row r="5" spans="1:7" s="1" customFormat="1" ht="12.75" x14ac:dyDescent="0.2">
      <c r="A5" s="2" t="s">
        <v>207</v>
      </c>
      <c r="B5" s="136" t="s">
        <v>358</v>
      </c>
      <c r="C5" s="92"/>
      <c r="D5" s="277" t="s">
        <v>208</v>
      </c>
      <c r="E5" s="278"/>
      <c r="F5" s="312"/>
      <c r="G5" s="92"/>
    </row>
    <row r="6" spans="1:7" s="1" customFormat="1" x14ac:dyDescent="0.25">
      <c r="A6" s="2" t="s">
        <v>209</v>
      </c>
      <c r="B6" s="136" t="s">
        <v>333</v>
      </c>
      <c r="C6" s="92"/>
      <c r="D6" s="277" t="s">
        <v>357</v>
      </c>
      <c r="E6" s="313"/>
      <c r="F6" s="314"/>
      <c r="G6" s="92"/>
    </row>
    <row r="7" spans="1:7" s="1" customFormat="1" ht="12.75" x14ac:dyDescent="0.2">
      <c r="A7" s="3" t="s">
        <v>210</v>
      </c>
      <c r="B7" s="136" t="s">
        <v>334</v>
      </c>
      <c r="C7" s="92"/>
      <c r="D7" s="277" t="s">
        <v>211</v>
      </c>
      <c r="E7" s="278"/>
      <c r="F7" s="119" t="s">
        <v>336</v>
      </c>
      <c r="G7" s="92"/>
    </row>
    <row r="8" spans="1:7" s="1" customFormat="1" ht="12.75" x14ac:dyDescent="0.2">
      <c r="A8" s="2" t="s">
        <v>212</v>
      </c>
      <c r="B8" s="136" t="s">
        <v>335</v>
      </c>
      <c r="C8" s="92"/>
      <c r="D8" s="277" t="s">
        <v>359</v>
      </c>
      <c r="E8" s="278"/>
      <c r="F8" s="136">
        <v>2030</v>
      </c>
      <c r="G8" s="92"/>
    </row>
    <row r="9" spans="1:7" s="1" customFormat="1" ht="13.5" thickBot="1" x14ac:dyDescent="0.25">
      <c r="A9" s="4"/>
      <c r="B9" s="5"/>
      <c r="C9" s="93"/>
      <c r="D9" s="287"/>
      <c r="E9" s="288"/>
      <c r="F9" s="288"/>
      <c r="G9" s="289"/>
    </row>
    <row r="10" spans="1:7" s="1" customFormat="1" ht="15.75" customHeight="1" thickBot="1" x14ac:dyDescent="0.25">
      <c r="A10" s="6" t="s">
        <v>213</v>
      </c>
      <c r="B10" s="7"/>
      <c r="C10" s="94">
        <f>SUM(C5:C8)</f>
        <v>0</v>
      </c>
      <c r="D10" s="284" t="s">
        <v>214</v>
      </c>
      <c r="E10" s="285"/>
      <c r="F10" s="286"/>
      <c r="G10" s="94">
        <f>SUM(G5:G8)</f>
        <v>0</v>
      </c>
    </row>
    <row r="11" spans="1:7" s="1" customFormat="1" ht="12.75" x14ac:dyDescent="0.2">
      <c r="A11" s="8"/>
      <c r="B11" s="9"/>
      <c r="C11" s="95"/>
      <c r="D11" s="304"/>
      <c r="E11" s="305"/>
      <c r="F11" s="305"/>
      <c r="G11" s="306"/>
    </row>
    <row r="12" spans="1:7" s="1" customFormat="1" ht="12.75" x14ac:dyDescent="0.2">
      <c r="A12" s="2" t="s">
        <v>215</v>
      </c>
      <c r="B12" s="136" t="s">
        <v>342</v>
      </c>
      <c r="C12" s="92"/>
      <c r="D12" s="277" t="s">
        <v>216</v>
      </c>
      <c r="E12" s="278"/>
      <c r="F12" s="136">
        <v>2290</v>
      </c>
      <c r="G12" s="92"/>
    </row>
    <row r="13" spans="1:7" s="1" customFormat="1" ht="12.75" x14ac:dyDescent="0.2">
      <c r="A13" s="2" t="s">
        <v>217</v>
      </c>
      <c r="B13" s="136" t="s">
        <v>343</v>
      </c>
      <c r="C13" s="92"/>
      <c r="D13" s="277" t="s">
        <v>218</v>
      </c>
      <c r="E13" s="278"/>
      <c r="F13" s="136" t="s">
        <v>337</v>
      </c>
      <c r="G13" s="92"/>
    </row>
    <row r="14" spans="1:7" s="1" customFormat="1" ht="12.75" x14ac:dyDescent="0.2">
      <c r="A14" s="10" t="s">
        <v>219</v>
      </c>
      <c r="B14" s="136" t="s">
        <v>344</v>
      </c>
      <c r="C14" s="92"/>
      <c r="D14" s="277" t="s">
        <v>220</v>
      </c>
      <c r="E14" s="278"/>
      <c r="F14" s="136">
        <v>2230</v>
      </c>
      <c r="G14" s="92"/>
    </row>
    <row r="15" spans="1:7" s="1" customFormat="1" ht="12.75" x14ac:dyDescent="0.2">
      <c r="A15" s="2" t="s">
        <v>221</v>
      </c>
      <c r="B15" s="136" t="s">
        <v>345</v>
      </c>
      <c r="C15" s="92"/>
      <c r="D15" s="277" t="s">
        <v>222</v>
      </c>
      <c r="E15" s="278"/>
      <c r="F15" s="136" t="s">
        <v>338</v>
      </c>
      <c r="G15" s="92"/>
    </row>
    <row r="16" spans="1:7" s="1" customFormat="1" ht="13.5" thickBot="1" x14ac:dyDescent="0.25">
      <c r="A16" s="2" t="s">
        <v>223</v>
      </c>
      <c r="B16" s="136">
        <v>1550</v>
      </c>
      <c r="C16" s="92"/>
      <c r="D16" s="307"/>
      <c r="E16" s="308"/>
      <c r="F16" s="308"/>
      <c r="G16" s="309"/>
    </row>
    <row r="17" spans="1:7" s="1" customFormat="1" ht="13.5" thickBot="1" x14ac:dyDescent="0.25">
      <c r="A17" s="2" t="s">
        <v>224</v>
      </c>
      <c r="B17" s="136">
        <v>1900</v>
      </c>
      <c r="C17" s="92"/>
      <c r="D17" s="284" t="s">
        <v>225</v>
      </c>
      <c r="E17" s="285"/>
      <c r="F17" s="286"/>
      <c r="G17" s="94">
        <f>SUM(G12:G15)</f>
        <v>0</v>
      </c>
    </row>
    <row r="18" spans="1:7" s="1" customFormat="1" ht="12.75" x14ac:dyDescent="0.2">
      <c r="A18" s="2" t="s">
        <v>226</v>
      </c>
      <c r="B18" s="136" t="s">
        <v>346</v>
      </c>
      <c r="C18" s="92"/>
      <c r="D18" s="307"/>
      <c r="E18" s="308"/>
      <c r="F18" s="308"/>
      <c r="G18" s="309"/>
    </row>
    <row r="19" spans="1:7" s="1" customFormat="1" ht="13.5" thickBot="1" x14ac:dyDescent="0.25">
      <c r="A19" s="11"/>
      <c r="B19" s="12"/>
      <c r="C19" s="96"/>
      <c r="D19" s="277" t="s">
        <v>227</v>
      </c>
      <c r="E19" s="278"/>
      <c r="F19" s="136" t="s">
        <v>339</v>
      </c>
      <c r="G19" s="92"/>
    </row>
    <row r="20" spans="1:7" s="1" customFormat="1" ht="13.5" thickBot="1" x14ac:dyDescent="0.25">
      <c r="A20" s="6" t="s">
        <v>228</v>
      </c>
      <c r="B20" s="13"/>
      <c r="C20" s="94">
        <f>SUM(C12:C19)</f>
        <v>0</v>
      </c>
      <c r="D20" s="277" t="s">
        <v>229</v>
      </c>
      <c r="E20" s="278"/>
      <c r="F20" s="136" t="s">
        <v>340</v>
      </c>
      <c r="G20" s="92"/>
    </row>
    <row r="21" spans="1:7" s="1" customFormat="1" ht="12.75" x14ac:dyDescent="0.2">
      <c r="A21" s="301"/>
      <c r="B21" s="302"/>
      <c r="C21" s="303"/>
      <c r="D21" s="97" t="s">
        <v>230</v>
      </c>
      <c r="E21" s="98"/>
      <c r="F21" s="136" t="s">
        <v>351</v>
      </c>
      <c r="G21" s="92"/>
    </row>
    <row r="22" spans="1:7" s="1" customFormat="1" ht="12.75" x14ac:dyDescent="0.2">
      <c r="A22" s="301"/>
      <c r="B22" s="302"/>
      <c r="C22" s="303"/>
      <c r="D22" s="307"/>
      <c r="E22" s="308"/>
      <c r="F22" s="308"/>
      <c r="G22" s="309"/>
    </row>
    <row r="23" spans="1:7" s="1" customFormat="1" ht="12.75" x14ac:dyDescent="0.2">
      <c r="A23" s="301"/>
      <c r="B23" s="302"/>
      <c r="C23" s="303"/>
      <c r="D23" s="99" t="s">
        <v>231</v>
      </c>
      <c r="E23" s="98"/>
      <c r="F23" s="136" t="s">
        <v>341</v>
      </c>
      <c r="G23" s="92"/>
    </row>
    <row r="24" spans="1:7" s="1" customFormat="1" ht="13.5" thickBot="1" x14ac:dyDescent="0.25">
      <c r="A24" s="301"/>
      <c r="B24" s="302"/>
      <c r="C24" s="303"/>
      <c r="D24" s="287"/>
      <c r="E24" s="288"/>
      <c r="F24" s="288"/>
      <c r="G24" s="289"/>
    </row>
    <row r="25" spans="1:7" s="1" customFormat="1" ht="15.75" customHeight="1" thickBot="1" x14ac:dyDescent="0.25">
      <c r="A25" s="301"/>
      <c r="B25" s="302"/>
      <c r="C25" s="303"/>
      <c r="D25" s="284" t="s">
        <v>232</v>
      </c>
      <c r="E25" s="285"/>
      <c r="F25" s="286"/>
      <c r="G25" s="94">
        <f>SUM(G19:G23)</f>
        <v>0</v>
      </c>
    </row>
    <row r="26" spans="1:7" s="1" customFormat="1" ht="13.5" thickBot="1" x14ac:dyDescent="0.25">
      <c r="A26" s="301"/>
      <c r="B26" s="302"/>
      <c r="C26" s="303"/>
      <c r="D26" s="290"/>
      <c r="E26" s="291"/>
      <c r="F26" s="291"/>
      <c r="G26" s="292"/>
    </row>
    <row r="27" spans="1:7" s="1" customFormat="1" ht="13.5" thickBot="1" x14ac:dyDescent="0.25">
      <c r="A27" s="293" t="s">
        <v>306</v>
      </c>
      <c r="B27" s="294"/>
      <c r="C27" s="100">
        <f>C10+C20</f>
        <v>0</v>
      </c>
      <c r="D27" s="284" t="s">
        <v>260</v>
      </c>
      <c r="E27" s="285"/>
      <c r="F27" s="286"/>
      <c r="G27" s="100">
        <f>G10+G17+G25</f>
        <v>0</v>
      </c>
    </row>
    <row r="28" spans="1:7" s="1" customFormat="1" ht="12.75" x14ac:dyDescent="0.2">
      <c r="C28" s="101"/>
      <c r="D28" s="101"/>
      <c r="E28" s="101"/>
      <c r="F28" s="101"/>
      <c r="G28" s="101"/>
    </row>
    <row r="29" spans="1:7" s="1" customFormat="1" ht="12.75" x14ac:dyDescent="0.2">
      <c r="C29" s="101"/>
      <c r="D29" s="101"/>
      <c r="E29" s="101"/>
      <c r="F29" s="101"/>
      <c r="G29" s="101"/>
    </row>
    <row r="30" spans="1:7" s="1" customFormat="1" ht="12.75" x14ac:dyDescent="0.2">
      <c r="A30" s="14" t="s">
        <v>233</v>
      </c>
      <c r="C30" s="102" t="s">
        <v>234</v>
      </c>
      <c r="D30" s="102" t="s">
        <v>235</v>
      </c>
      <c r="E30" s="102" t="s">
        <v>236</v>
      </c>
      <c r="F30" s="102" t="s">
        <v>237</v>
      </c>
      <c r="G30" s="102" t="s">
        <v>238</v>
      </c>
    </row>
    <row r="31" spans="1:7" x14ac:dyDescent="0.25">
      <c r="C31" s="103" t="s">
        <v>146</v>
      </c>
      <c r="D31" s="103" t="s">
        <v>239</v>
      </c>
      <c r="E31" s="103" t="s">
        <v>240</v>
      </c>
      <c r="F31" s="103" t="s">
        <v>267</v>
      </c>
      <c r="G31" s="103" t="s">
        <v>147</v>
      </c>
    </row>
    <row r="32" spans="1:7" x14ac:dyDescent="0.25">
      <c r="C32" s="104"/>
      <c r="D32" s="104" t="s">
        <v>241</v>
      </c>
      <c r="E32" s="104" t="s">
        <v>242</v>
      </c>
      <c r="F32" s="104"/>
      <c r="G32" s="104"/>
    </row>
    <row r="33" spans="1:12" x14ac:dyDescent="0.25">
      <c r="A33" s="16"/>
      <c r="B33" s="16"/>
      <c r="C33" s="55"/>
      <c r="D33" s="55"/>
      <c r="E33" s="55"/>
      <c r="F33" s="55"/>
      <c r="G33" s="281" t="s">
        <v>247</v>
      </c>
    </row>
    <row r="34" spans="1:12" x14ac:dyDescent="0.25">
      <c r="A34" s="1" t="s">
        <v>243</v>
      </c>
      <c r="C34" s="72"/>
      <c r="D34" s="72"/>
      <c r="E34" s="72"/>
      <c r="F34" s="72"/>
      <c r="G34" s="281"/>
    </row>
    <row r="35" spans="1:12" x14ac:dyDescent="0.25">
      <c r="A35" s="1" t="s">
        <v>244</v>
      </c>
      <c r="C35" s="73"/>
      <c r="D35" s="73"/>
      <c r="E35" s="73"/>
      <c r="F35" s="73"/>
      <c r="G35" s="281"/>
    </row>
    <row r="36" spans="1:12" x14ac:dyDescent="0.25">
      <c r="A36" s="1" t="s">
        <v>245</v>
      </c>
      <c r="C36" s="73"/>
      <c r="D36" s="73"/>
      <c r="E36" s="73"/>
      <c r="F36" s="73"/>
      <c r="G36" s="281"/>
    </row>
    <row r="37" spans="1:12" x14ac:dyDescent="0.25">
      <c r="A37" s="1" t="s">
        <v>246</v>
      </c>
      <c r="C37" s="105">
        <f>C34+C35-C36</f>
        <v>0</v>
      </c>
      <c r="D37" s="105">
        <f>D34+D35-D36</f>
        <v>0</v>
      </c>
      <c r="E37" s="105">
        <f>E34+E35-E36</f>
        <v>0</v>
      </c>
      <c r="F37" s="105">
        <f>F34+F35-F36</f>
        <v>0</v>
      </c>
      <c r="G37" s="281"/>
    </row>
    <row r="38" spans="1:12" x14ac:dyDescent="0.25">
      <c r="A38" s="17"/>
      <c r="B38" s="16"/>
      <c r="C38" s="55"/>
      <c r="D38" s="55"/>
      <c r="E38" s="55"/>
      <c r="F38" s="55"/>
      <c r="G38" s="281"/>
    </row>
    <row r="39" spans="1:12" x14ac:dyDescent="0.25">
      <c r="A39" s="1" t="s">
        <v>248</v>
      </c>
      <c r="C39" s="72"/>
      <c r="D39" s="72"/>
      <c r="E39" s="72"/>
      <c r="F39" s="72"/>
      <c r="G39" s="281"/>
    </row>
    <row r="40" spans="1:12" x14ac:dyDescent="0.25">
      <c r="A40" s="1" t="s">
        <v>249</v>
      </c>
      <c r="C40" s="73"/>
      <c r="D40" s="73"/>
      <c r="E40" s="73"/>
      <c r="F40" s="73"/>
      <c r="G40" s="281"/>
    </row>
    <row r="41" spans="1:12" x14ac:dyDescent="0.25">
      <c r="A41" s="1" t="s">
        <v>250</v>
      </c>
      <c r="C41" s="105">
        <f>+C37-C39</f>
        <v>0</v>
      </c>
      <c r="D41" s="105">
        <f>+D37-D39</f>
        <v>0</v>
      </c>
      <c r="E41" s="105">
        <f>+E37-E39</f>
        <v>0</v>
      </c>
      <c r="F41" s="105">
        <f>+F37-F39</f>
        <v>0</v>
      </c>
      <c r="G41" s="105">
        <f>C41+D41+E41+F41</f>
        <v>0</v>
      </c>
    </row>
    <row r="42" spans="1:12" x14ac:dyDescent="0.25">
      <c r="A42" s="1" t="s">
        <v>251</v>
      </c>
      <c r="C42" s="73"/>
      <c r="D42" s="73"/>
      <c r="E42" s="73"/>
      <c r="F42" s="73"/>
      <c r="G42" s="105">
        <f>C42+D42+E42+F42</f>
        <v>0</v>
      </c>
    </row>
    <row r="43" spans="1:12" x14ac:dyDescent="0.25">
      <c r="A43" s="1" t="s">
        <v>252</v>
      </c>
      <c r="C43" s="73"/>
      <c r="D43" s="73"/>
      <c r="E43" s="73"/>
      <c r="F43" s="73"/>
      <c r="G43" s="105">
        <f>C43+D43+E43+F43</f>
        <v>0</v>
      </c>
    </row>
    <row r="44" spans="1:12" x14ac:dyDescent="0.25">
      <c r="A44" s="17"/>
      <c r="B44" s="16"/>
      <c r="C44" s="105"/>
      <c r="D44" s="105"/>
      <c r="E44" s="105"/>
      <c r="F44" s="105"/>
      <c r="G44" s="105"/>
    </row>
    <row r="45" spans="1:12" x14ac:dyDescent="0.25">
      <c r="A45" s="1" t="s">
        <v>253</v>
      </c>
      <c r="C45" s="106" t="s">
        <v>148</v>
      </c>
      <c r="D45" s="106" t="s">
        <v>148</v>
      </c>
      <c r="E45" s="106" t="s">
        <v>149</v>
      </c>
      <c r="F45" s="106" t="s">
        <v>149</v>
      </c>
      <c r="G45" s="105"/>
      <c r="L45" s="101"/>
    </row>
    <row r="46" spans="1:12" ht="15.75" thickBot="1" x14ac:dyDescent="0.3">
      <c r="A46" s="16"/>
      <c r="B46" s="16"/>
    </row>
    <row r="47" spans="1:12" x14ac:dyDescent="0.25">
      <c r="A47" s="86" t="s">
        <v>254</v>
      </c>
      <c r="B47" s="137"/>
      <c r="C47" s="137"/>
      <c r="D47" s="107" t="s">
        <v>255</v>
      </c>
      <c r="E47" s="108"/>
      <c r="F47" s="109"/>
      <c r="G47" s="109"/>
    </row>
    <row r="48" spans="1:12" x14ac:dyDescent="0.25">
      <c r="A48" s="1" t="s">
        <v>256</v>
      </c>
      <c r="C48" s="110"/>
      <c r="D48" s="111" t="s">
        <v>257</v>
      </c>
      <c r="E48" s="112"/>
    </row>
    <row r="49" spans="1:7" x14ac:dyDescent="0.25">
      <c r="A49" s="1" t="s">
        <v>367</v>
      </c>
      <c r="C49" s="110"/>
      <c r="D49" s="113" t="s">
        <v>266</v>
      </c>
      <c r="E49" s="112"/>
    </row>
    <row r="50" spans="1:7" x14ac:dyDescent="0.25">
      <c r="A50" s="1" t="s">
        <v>265</v>
      </c>
      <c r="C50" s="110"/>
      <c r="D50" s="113" t="s">
        <v>366</v>
      </c>
      <c r="E50" s="112"/>
    </row>
    <row r="51" spans="1:7" x14ac:dyDescent="0.25">
      <c r="A51" s="1"/>
      <c r="C51" s="110"/>
      <c r="D51" s="112"/>
    </row>
    <row r="52" spans="1:7" x14ac:dyDescent="0.25">
      <c r="A52" s="1"/>
      <c r="C52" s="110"/>
      <c r="D52" s="112"/>
    </row>
    <row r="53" spans="1:7" ht="22.5" customHeight="1" x14ac:dyDescent="0.25">
      <c r="A53" s="87"/>
      <c r="B53" s="279"/>
      <c r="C53" s="280"/>
      <c r="D53" s="282"/>
      <c r="E53" s="283"/>
      <c r="F53" s="283"/>
      <c r="G53" s="283"/>
    </row>
    <row r="54" spans="1:7" x14ac:dyDescent="0.25">
      <c r="A54" s="84" t="s">
        <v>258</v>
      </c>
      <c r="B54" s="85" t="s">
        <v>259</v>
      </c>
      <c r="C54" s="114"/>
      <c r="D54" s="115" t="s">
        <v>258</v>
      </c>
      <c r="F54" s="101" t="s">
        <v>263</v>
      </c>
    </row>
  </sheetData>
  <sheetProtection selectLockedCells="1"/>
  <mergeCells count="32">
    <mergeCell ref="A1:G2"/>
    <mergeCell ref="A3:A4"/>
    <mergeCell ref="B3:B4"/>
    <mergeCell ref="D3:E3"/>
    <mergeCell ref="A21:C26"/>
    <mergeCell ref="D9:G9"/>
    <mergeCell ref="D11:G11"/>
    <mergeCell ref="D16:G16"/>
    <mergeCell ref="D18:G18"/>
    <mergeCell ref="D22:G22"/>
    <mergeCell ref="D10:F10"/>
    <mergeCell ref="D17:F17"/>
    <mergeCell ref="F3:F4"/>
    <mergeCell ref="D5:F5"/>
    <mergeCell ref="D6:F6"/>
    <mergeCell ref="D7:E7"/>
    <mergeCell ref="D8:E8"/>
    <mergeCell ref="D13:E13"/>
    <mergeCell ref="D12:E12"/>
    <mergeCell ref="D14:E14"/>
    <mergeCell ref="D15:E15"/>
    <mergeCell ref="D19:E19"/>
    <mergeCell ref="B53:C53"/>
    <mergeCell ref="D20:E20"/>
    <mergeCell ref="G33:G40"/>
    <mergeCell ref="D53:E53"/>
    <mergeCell ref="F53:G53"/>
    <mergeCell ref="D27:F27"/>
    <mergeCell ref="D24:G24"/>
    <mergeCell ref="D26:G26"/>
    <mergeCell ref="D25:F25"/>
    <mergeCell ref="A27:B27"/>
  </mergeCells>
  <pageMargins left="0.70866141732283472" right="0.70866141732283472" top="0.78740157480314965" bottom="0.78740157480314965" header="0.31496062992125984" footer="0.31496062992125984"/>
  <pageSetup paperSize="9" scale="86" orientation="portrait" r:id="rId1"/>
  <headerFooter>
    <oddFooter>&amp;LSøknadsskjema driftsstøtte&amp;CUtskriftsdato &amp;D&amp;RSide &amp;P av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D50476-2455-42B7-88A7-B53F0EAFC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DCA97-F769-472A-86E7-ABAFDD3D85F4}">
  <ds:schemaRefs>
    <ds:schemaRef ds:uri="http://schemas.openxmlformats.org/package/2006/metadata/core-properties"/>
    <ds:schemaRef ds:uri="70663938-e8a2-405d-98e2-cbde3053df1d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c085946-4de7-4e7d-93c9-290268301f0a"/>
  </ds:schemaRefs>
</ds:datastoreItem>
</file>

<file path=customXml/itemProps3.xml><?xml version="1.0" encoding="utf-8"?>
<ds:datastoreItem xmlns:ds="http://schemas.openxmlformats.org/officeDocument/2006/customXml" ds:itemID="{356C141C-A35D-433C-966F-0311862BBB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4</vt:i4>
      </vt:variant>
    </vt:vector>
  </HeadingPairs>
  <TitlesOfParts>
    <vt:vector size="7" baseType="lpstr">
      <vt:lpstr>Forside</vt:lpstr>
      <vt:lpstr>Resultatregnskap</vt:lpstr>
      <vt:lpstr>Balanse</vt:lpstr>
      <vt:lpstr>Refusjon_av_sykepenger_til_driftskonsesjonæren</vt:lpstr>
      <vt:lpstr>Balanse!Utskriftsområde</vt:lpstr>
      <vt:lpstr>Forside!Utskriftsområde</vt:lpstr>
      <vt:lpstr>Resultatregnskap!Utskriftsområde</vt:lpstr>
    </vt:vector>
  </TitlesOfParts>
  <Company>Statens legemiddelverk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Driftsstøtte apotek 2023 (2022)</dc:title>
  <dc:creator>Øystein Langgåt</dc:creator>
  <cp:keywords/>
  <cp:lastModifiedBy>Sølvi Moen Bakke</cp:lastModifiedBy>
  <cp:lastPrinted>2015-01-14T09:09:54Z</cp:lastPrinted>
  <dcterms:created xsi:type="dcterms:W3CDTF">2011-11-22T07:55:59Z</dcterms:created>
  <dcterms:modified xsi:type="dcterms:W3CDTF">2025-03-26T13:43:22Z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0x010100DB4C8BA927834A40B9D77855EB927EDC</vt:lpwstr>
  </property>
  <property fmtid="{D5CDD505-2E9C-101B-9397-08002B2CF9AE}" pid="3" name="_dlc_DocIdItemGuid">
    <vt:lpwstr>5c64d4a7-0c0a-4bc5-8a0a-0090c47c805f</vt:lpwstr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